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580" windowHeight="6285" activeTab="0"/>
  </bookViews>
  <sheets>
    <sheet name="Додаток 2" sheetId="1" r:id="rId1"/>
  </sheets>
  <definedNames>
    <definedName name="_xlnm.Print_Area" localSheetId="0">'Додаток 2'!$A$1:$J$366</definedName>
  </definedNames>
  <calcPr fullCalcOnLoad="1"/>
</workbook>
</file>

<file path=xl/sharedStrings.xml><?xml version="1.0" encoding="utf-8"?>
<sst xmlns="http://schemas.openxmlformats.org/spreadsheetml/2006/main" count="645" uniqueCount="382">
  <si>
    <t>№ п/п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</si>
  <si>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</si>
  <si>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</si>
  <si>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</si>
  <si>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</si>
  <si>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</si>
  <si>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</si>
  <si>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</si>
  <si>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</si>
  <si>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</si>
  <si>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Назва установи, підприємства, організації користувача майном, юридична адреса</t>
  </si>
  <si>
    <t>Перелік інвентарних об’єктів нерухомого майна</t>
  </si>
  <si>
    <t>Адреса місцезнаходження</t>
  </si>
  <si>
    <t>Балансова вартість, грн</t>
  </si>
  <si>
    <t>Інвентарний номер</t>
  </si>
  <si>
    <t>Рік введення в експлуатацію</t>
  </si>
  <si>
    <t>Приміт-ка</t>
  </si>
  <si>
    <t>м. Новгород-Сіверський</t>
  </si>
  <si>
    <t>Адміністративна будівля</t>
  </si>
  <si>
    <t>м. Новгород-Сіверський  вул. Губернська, 2</t>
  </si>
  <si>
    <t>Гараж цегляний</t>
  </si>
  <si>
    <t>м. Новгород-Сіверський  вул. Губернська, 6</t>
  </si>
  <si>
    <t>м. Новгород-Сіверський  вул. Губернська, 32</t>
  </si>
  <si>
    <t>Будівля котельні</t>
  </si>
  <si>
    <t>Гуртожиток</t>
  </si>
  <si>
    <t>м. Новгород-Сіверський  вул. Залінійна, 7</t>
  </si>
  <si>
    <t>Житловий будинок</t>
  </si>
  <si>
    <t>м. Новгород-Сіверський  вул. Будівельників</t>
  </si>
  <si>
    <t>м. Новгород-Сіверський  вул. Залінійна, 6</t>
  </si>
  <si>
    <t>Цілісні майнові комплекси, передані в оренду</t>
  </si>
  <si>
    <t>«Цілісний майновий комплекс – споруди та обладнання комунального водовідведення»</t>
  </si>
  <si>
    <t>поза балансом</t>
  </si>
  <si>
    <t>«Цілісний майновий комплекс – приміщення та обладнання котелень, теплопункти з обладнанням, теплові мережі»</t>
  </si>
  <si>
    <t>Заклади освіти</t>
  </si>
  <si>
    <t>Будівля школи 2-х поверхова</t>
  </si>
  <si>
    <t>Майстерня з добудовою</t>
  </si>
  <si>
    <t>Будівля інтернату з добудовою</t>
  </si>
  <si>
    <t>Їдальня з переходом</t>
  </si>
  <si>
    <t>Сарай господарський</t>
  </si>
  <si>
    <t>Сарай для станків по дереву</t>
  </si>
  <si>
    <t>Погріб шкільний</t>
  </si>
  <si>
    <t>Ворота металеві</t>
  </si>
  <si>
    <t>Огорожа шкільна</t>
  </si>
  <si>
    <t>Гараж</t>
  </si>
  <si>
    <t>Туалет</t>
  </si>
  <si>
    <t>Гараж 2х секційний</t>
  </si>
  <si>
    <t>Спортзал з туалетом</t>
  </si>
  <si>
    <t>Приміщення побутових котлів</t>
  </si>
  <si>
    <t>Новгород-Сіверська гімназія № 1 ім. Б. Майстренка Новгород-Сіверської міської ради Чернігівської області</t>
  </si>
  <si>
    <t>Будівля по вул. Гімназичній, 8</t>
  </si>
  <si>
    <t>Новгород-Сіверська загальноосвітня школа І-ІІІ ступенів № 2 Новгород-Сіверської міської ради Чернігівської області</t>
  </si>
  <si>
    <t>Будівля  школи 2х поверхова</t>
  </si>
  <si>
    <t>Будівля школи з їдальнею 2х поверхова</t>
  </si>
  <si>
    <t>Спальний корпус</t>
  </si>
  <si>
    <t>Будівля шкільної майстерні</t>
  </si>
  <si>
    <t>Будівля спортзалу</t>
  </si>
  <si>
    <t>Приміщення гаражу і сараю</t>
  </si>
  <si>
    <t>Котельня</t>
  </si>
  <si>
    <t>Сарай  господарський</t>
  </si>
  <si>
    <t>Погріб</t>
  </si>
  <si>
    <t>Санвузол</t>
  </si>
  <si>
    <t>Огорожа</t>
  </si>
  <si>
    <t>Будівля двоповерхової школи</t>
  </si>
  <si>
    <t>Новгород-Сіверський Центр дитячої та юнацької творчості Новгород-Сіверської міської ради Чернігівської області</t>
  </si>
  <si>
    <t>Будівля школи цегляна</t>
  </si>
  <si>
    <t>Огорожа металева</t>
  </si>
  <si>
    <t>Кладова</t>
  </si>
  <si>
    <t>Будівля</t>
  </si>
  <si>
    <t>Металевий паркан</t>
  </si>
  <si>
    <t>Будівля кам’яна</t>
  </si>
  <si>
    <t>Сарай-гараж господарський</t>
  </si>
  <si>
    <t>Позашкільний навчальний заклад «Новгород-Сіверська дитячо-юнацька спортивна школа» Новгород-Сіверської міської ради Чернігівської області</t>
  </si>
  <si>
    <t>Будівля КДЮСШ</t>
  </si>
  <si>
    <t>Насосна</t>
  </si>
  <si>
    <t>Спортивний майданчик</t>
  </si>
  <si>
    <t>Новгород-Сіверський дошкільний навчальний заклад ясла/сад «Ластівка» Новгород-Сіверської міської ради Чернігівської області</t>
  </si>
  <si>
    <t>Будівля цегляна</t>
  </si>
  <si>
    <t>Сарай дерев’яний</t>
  </si>
  <si>
    <t>Огорожа ж/б з сіткою</t>
  </si>
  <si>
    <t>Новгород-Сіверський дошкільний навчальний заклад «8 Березня» Новгород-Сіверської міської ради Чернігівської області</t>
  </si>
  <si>
    <t>Будівля д/садка</t>
  </si>
  <si>
    <t>Павільйон</t>
  </si>
  <si>
    <t>Бесідка</t>
  </si>
  <si>
    <t>Сарай цегляний</t>
  </si>
  <si>
    <t>Забор</t>
  </si>
  <si>
    <t>Кочегарка</t>
  </si>
  <si>
    <t>Новгород-Сіверський навчально-виховний комплекс «дошкільний навчальний заклад-загальноосвітній навчальний заклад І ступеня «Дзвіночок»</t>
  </si>
  <si>
    <t>Будівля НВК</t>
  </si>
  <si>
    <t>Сарай цегляний з льодником</t>
  </si>
  <si>
    <t>Сарай цегляний господарський</t>
  </si>
  <si>
    <t>Заклади культури</t>
  </si>
  <si>
    <t>м. Новгород-Сіверський, вул. Губернська, 10</t>
  </si>
  <si>
    <t>Будівля бібліотеки</t>
  </si>
  <si>
    <t>Комунальний заклад  „Новгород-Сіверська дитяча музична школа Новгород-Сіверської міської ради”</t>
  </si>
  <si>
    <t>м. Новгород-Сіверський, вул. Князя Ігоря, 25</t>
  </si>
  <si>
    <t xml:space="preserve">Будівля школи </t>
  </si>
  <si>
    <t>стара частина</t>
  </si>
  <si>
    <r>
      <t>Новгород-Сіверська міська рада</t>
    </r>
    <r>
      <rPr>
        <sz val="11"/>
        <color indexed="8"/>
        <rFont val="Times New Roman"/>
        <family val="1"/>
      </rPr>
      <t xml:space="preserve"> м. Новгород-Сіверський вул. Губернська, 2</t>
    </r>
  </si>
  <si>
    <t xml:space="preserve">Новгород-Сіверська гімназія № 1 ім. Б. Майстренка Новгород-Сіверської міської ради Чернігівської області </t>
  </si>
  <si>
    <t xml:space="preserve">Комунальний заклад  „Новгород-Сіверська міська бібліотека Новгород-Сіверської міської ради” </t>
  </si>
  <si>
    <t>м. Новгород-Сіверський,вул. Гімназична, 8А</t>
  </si>
  <si>
    <t>Огорожа шкільна по вул. Гімназичній</t>
  </si>
  <si>
    <t>нова частина</t>
  </si>
  <si>
    <t>м. Новгород-Сіверський, вул. Михайла Грушевського, 1</t>
  </si>
  <si>
    <t>м. Новгород-Сіверський,вул. Князя Ігоря, 1</t>
  </si>
  <si>
    <t>м. Новгород-Сіверський,вул. Базарна, 24</t>
  </si>
  <si>
    <t>Новгород-Сіверська станція юних техніків Новгород-Сіверської міської ради Чернігівської області</t>
  </si>
  <si>
    <t>м. Новгород-Сіверський,вул. Майстренка, 8</t>
  </si>
  <si>
    <t>м. Новгород-Сіверський, пров. Шевченка, 6</t>
  </si>
  <si>
    <t>м. Новгород-Сіверський, вул. Козацька, 11</t>
  </si>
  <si>
    <t>м. Новгород-Сіверський, вул. Чкалова, 9А</t>
  </si>
  <si>
    <t>Резервуар на 500 м.куб.</t>
  </si>
  <si>
    <t>Ворота</t>
  </si>
  <si>
    <t>Насос ЛКУ-65-250</t>
  </si>
  <si>
    <t>Будівля насосної станції</t>
  </si>
  <si>
    <t>Будівля водомірних вузлів</t>
  </si>
  <si>
    <t>Зелена зона</t>
  </si>
  <si>
    <t>Зовнішні мережі водопровідні</t>
  </si>
  <si>
    <t>Мережі насосної станції</t>
  </si>
  <si>
    <t>Насос ЕЦП 8-25-100</t>
  </si>
  <si>
    <t>Насос К-100-65-250б / у ст.</t>
  </si>
  <si>
    <t>Насос ЕЦВ 8-25-150</t>
  </si>
  <si>
    <t>ЕЦП 8-25-150</t>
  </si>
  <si>
    <t>Насос ЕЦВ 8-25-125</t>
  </si>
  <si>
    <t>Насос ЕЦП 8-40-60</t>
  </si>
  <si>
    <t>Радітелефон</t>
  </si>
  <si>
    <t>Будівля прохідної</t>
  </si>
  <si>
    <t>Будівля КПП</t>
  </si>
  <si>
    <t>Огорожа насосної станції</t>
  </si>
  <si>
    <t>Паркан з/б</t>
  </si>
  <si>
    <t>Асфальтно-бетонне покриття</t>
  </si>
  <si>
    <t>Водорозбірні колонки</t>
  </si>
  <si>
    <t>Водопровід сталевий</t>
  </si>
  <si>
    <t>Водопровід чавунний</t>
  </si>
  <si>
    <t>Водопровід поліетиленовий</t>
  </si>
  <si>
    <t>Розподільна мережа</t>
  </si>
  <si>
    <t>Зовнішні мережі електричні</t>
  </si>
  <si>
    <t>Водопровід вул.Шевченка</t>
  </si>
  <si>
    <t>Електронасос "Гном"</t>
  </si>
  <si>
    <t>Газ-21 "Газель" аварійна</t>
  </si>
  <si>
    <t>ГАЗ-53 №07-42</t>
  </si>
  <si>
    <t>Насос глибинний ЄЦВ 8-25-125</t>
  </si>
  <si>
    <t>Насосний агрегат ЄЦВ 8-25-125</t>
  </si>
  <si>
    <t>Насосний агрегат ЄЦВ 6-6,5-120</t>
  </si>
  <si>
    <t>вул. Революції</t>
  </si>
  <si>
    <t>Будівля пов.насосної станції</t>
  </si>
  <si>
    <t xml:space="preserve">Свердловина </t>
  </si>
  <si>
    <t>вул. Базарна</t>
  </si>
  <si>
    <t xml:space="preserve">Водпровід </t>
  </si>
  <si>
    <t xml:space="preserve">Водопровід </t>
  </si>
  <si>
    <t xml:space="preserve">Артезіанська свердловина </t>
  </si>
  <si>
    <t>вул. Вокзальна</t>
  </si>
  <si>
    <t xml:space="preserve">Водонапірна вежа </t>
  </si>
  <si>
    <t>вул. Чернігівська</t>
  </si>
  <si>
    <t>вул.Чернігівська</t>
  </si>
  <si>
    <t xml:space="preserve">Водонапірна свердловина </t>
  </si>
  <si>
    <t xml:space="preserve">Водозабірна скважина №8 </t>
  </si>
  <si>
    <t xml:space="preserve">Водонапірна свердловини </t>
  </si>
  <si>
    <t xml:space="preserve">Водопровід В-5 </t>
  </si>
  <si>
    <t>вул. Ященко-Сумська-Путивська</t>
  </si>
  <si>
    <t xml:space="preserve">Водопровід В-4 </t>
  </si>
  <si>
    <t xml:space="preserve">Водопровід МВ-2 </t>
  </si>
  <si>
    <t xml:space="preserve">Відпровід </t>
  </si>
  <si>
    <t xml:space="preserve">Водопровід МВ-1 </t>
  </si>
  <si>
    <t>вул. Шевченка-Залінійна-Вокзальна, 1,128</t>
  </si>
  <si>
    <t>Вежа</t>
  </si>
  <si>
    <t>вул. Колгоспна</t>
  </si>
  <si>
    <t xml:space="preserve">Центральна насосна станція </t>
  </si>
  <si>
    <t xml:space="preserve">Водопровідні мережі </t>
  </si>
  <si>
    <t>вул. Залінійна, 23</t>
  </si>
  <si>
    <t xml:space="preserve">Мережі наружн. </t>
  </si>
  <si>
    <t>вул.Рокосовського</t>
  </si>
  <si>
    <t>Водопровід</t>
  </si>
  <si>
    <t>Водопровід ЧВ-100</t>
  </si>
  <si>
    <t xml:space="preserve">вул. Майстренка </t>
  </si>
  <si>
    <t>Водопровід ЧВ-65</t>
  </si>
  <si>
    <t xml:space="preserve">Водопровід поліетиленовий </t>
  </si>
  <si>
    <t>вул. Шевченка</t>
  </si>
  <si>
    <t>вул. Слов'янська</t>
  </si>
  <si>
    <t>міський парк ім. Шевченка</t>
  </si>
  <si>
    <t>вул. Путивська</t>
  </si>
  <si>
    <t>вул. Леваневського</t>
  </si>
  <si>
    <t>вул. Революціі</t>
  </si>
  <si>
    <t>вул. Козацька</t>
  </si>
  <si>
    <t>вул. М.Максимовича</t>
  </si>
  <si>
    <t>вул. Купців Сорокіних</t>
  </si>
  <si>
    <t>вул. Варлаама Шишацького</t>
  </si>
  <si>
    <t>вул. Бондарівська</t>
  </si>
  <si>
    <t>вул. Залінійна, 15</t>
  </si>
  <si>
    <t>вул. В. Науменка</t>
  </si>
  <si>
    <t xml:space="preserve"> вул. Благовіщенська</t>
  </si>
  <si>
    <t>вул. Покровська</t>
  </si>
  <si>
    <t>вул. Благовіщенська</t>
  </si>
  <si>
    <t>Насосний агрегат ЄЦВ 8-40-60</t>
  </si>
  <si>
    <t>Насосний агрегат ЄЦВ 6-10-110</t>
  </si>
  <si>
    <t xml:space="preserve">Насосний агрегат </t>
  </si>
  <si>
    <t>1870 м3</t>
  </si>
  <si>
    <t>0,15 км</t>
  </si>
  <si>
    <t>0,4 км</t>
  </si>
  <si>
    <t>0,6км</t>
  </si>
  <si>
    <t>0,2 км</t>
  </si>
  <si>
    <t>100 м3</t>
  </si>
  <si>
    <t>0,17 км</t>
  </si>
  <si>
    <t>кількість</t>
  </si>
  <si>
    <t xml:space="preserve">«Цілісний майновий комплекс – споруди та обладнання комунального водопостачання» </t>
  </si>
  <si>
    <t>Каналізація насосної станції</t>
  </si>
  <si>
    <t>Виробнича будівля</t>
  </si>
  <si>
    <t>Блок ємностей</t>
  </si>
  <si>
    <t>Мулові майданчики</t>
  </si>
  <si>
    <t>Асфальтне покриття</t>
  </si>
  <si>
    <t>Насосна станція</t>
  </si>
  <si>
    <t>Контактний резервуар</t>
  </si>
  <si>
    <t>Камера з насосами</t>
  </si>
  <si>
    <t>Самопливний колектор</t>
  </si>
  <si>
    <t xml:space="preserve">Напірний каналізаційний трубопровід по площі очисних споруд </t>
  </si>
  <si>
    <t>Технологічний трубопровід по площі очисних споруд</t>
  </si>
  <si>
    <t>Збірний трубопровід</t>
  </si>
  <si>
    <t>Розподільна мережа 04 квт</t>
  </si>
  <si>
    <t>Майданчики каналізаційних станцій</t>
  </si>
  <si>
    <t>Лінії зв'язку і радіофікації</t>
  </si>
  <si>
    <t>Площі очисних споруд</t>
  </si>
  <si>
    <t>Господарсько-питний з главної насосної станціі</t>
  </si>
  <si>
    <t>Зовнішні освітлення електричного майданчику очиснимх споруд</t>
  </si>
  <si>
    <t>Зовнішні освітлення</t>
  </si>
  <si>
    <t>Майданчики каналізаційних насосних станцій</t>
  </si>
  <si>
    <t>Господарсько-питний водопровід площ.очисних споруд</t>
  </si>
  <si>
    <t>Лінії зв'язку і радіофікації з головної насосної станціі</t>
  </si>
  <si>
    <t>Зовнішні мережі каналізації</t>
  </si>
  <si>
    <t>Мережі каналізації по вул. Шевченко 200мм</t>
  </si>
  <si>
    <t>Піскоулавлювачі</t>
  </si>
  <si>
    <t>Насосна станція  ємністю 16 куб.см. на добу</t>
  </si>
  <si>
    <t>Насоси (3,75%)</t>
  </si>
  <si>
    <t>Зливна станція</t>
  </si>
  <si>
    <t>Компресор 23 ВФ (3,75%)</t>
  </si>
  <si>
    <t>Бактеріцидна установка (B73,75)</t>
  </si>
  <si>
    <t>Система аерації</t>
  </si>
  <si>
    <t>Позамайданчікові мережі</t>
  </si>
  <si>
    <t>Мережі каналізації (вокзал)</t>
  </si>
  <si>
    <t>Колектор зовнішній</t>
  </si>
  <si>
    <t>вул. Губернська</t>
  </si>
  <si>
    <t>вул. Матросова</t>
  </si>
  <si>
    <t xml:space="preserve">Всього: </t>
  </si>
  <si>
    <t>600м</t>
  </si>
  <si>
    <t>110*2</t>
  </si>
  <si>
    <t>Всього:</t>
  </si>
  <si>
    <t>Будівля котельні з димовою трубою Д-800 по вул.Матросова, 8</t>
  </si>
  <si>
    <t>Котел Е1 / 9 паровий</t>
  </si>
  <si>
    <t>Водопідігрівач 8-секційний</t>
  </si>
  <si>
    <t>Насоси мережні 4К12</t>
  </si>
  <si>
    <t>Насоси мережні К20 / 30 1шт., До 45/30 2шт.</t>
  </si>
  <si>
    <t>Насоси підживлювальні К8 / 18</t>
  </si>
  <si>
    <t>Конденсат V-2 м3</t>
  </si>
  <si>
    <t>Бак живлення V-2 м3</t>
  </si>
  <si>
    <t>Апарат АМО</t>
  </si>
  <si>
    <t>Натрієво-катіонітові фільтри Д-720</t>
  </si>
  <si>
    <t>Солерозчинник</t>
  </si>
  <si>
    <t>Щити силові СПА</t>
  </si>
  <si>
    <t>Щит КВП</t>
  </si>
  <si>
    <t>Котел HІІСТУ -5</t>
  </si>
  <si>
    <t>Насос подпиточний на котел Е1 / 9</t>
  </si>
  <si>
    <t>Засувка Д100</t>
  </si>
  <si>
    <t>Шафова ШРП</t>
  </si>
  <si>
    <t>Котел НІІСТУ-5</t>
  </si>
  <si>
    <t>Т / тр.от кот.по Вул.Матросова, 8 до тарапевт.корпусу райлікарні</t>
  </si>
  <si>
    <t>Газовий лічильник РГК-400</t>
  </si>
  <si>
    <t>Газовий лічильник РГК-250</t>
  </si>
  <si>
    <t>Водоміри х \ в Д-15</t>
  </si>
  <si>
    <t>Насос К 90/35</t>
  </si>
  <si>
    <t>Коректор ОЕ вузла обліку газу на газовий лічильник РГК-400 інв.№4464</t>
  </si>
  <si>
    <t>Коректор ОЕ вузла обліку газу на газовий лічильник РГК-250 інв.№4465.</t>
  </si>
  <si>
    <t>Тепломережа кот. Матросова, 8 від ТК-1 до ТК-2; від ТК-2 до ТК-3; від ТК-3 до ТК-4; від ТК-4 до головного корпусу; від ТК-4 до стерилізації</t>
  </si>
  <si>
    <t>Тепломережа кот. Матросова, 8 від ТК-4 до ТК-6; від ТК-6 до ТК-7; від ТК-7 до ТК-8; від ТК-8 до Будинку культури; від ТК-6 до гаражів РДА; від ТК-8 до гаражів БК Т1; Т2</t>
  </si>
  <si>
    <t>Тепломережа від кот. Матросова, 8 до господарчого корпусу Т1; Т2 Ду-114 Т3; Т4 Ду-114/89</t>
  </si>
  <si>
    <t>Тепломережа кот. Матросова, 8 від ТК-3 до Інфекційного відділення Т1; Т2 Ду-57 Т3Т4 Ду-20/15</t>
  </si>
  <si>
    <t>Тепломережа кот. Матросова, 8 від ТК-4 до Неврології; від Неврології до методично кабінету; від ТК-9 до ЛОР відділення</t>
  </si>
  <si>
    <t>Тепломережа кіт. Матросова, 8 від Головного корпусу до ТК-10; від ТК-10 до туб. відділення; від ТК-10 до зубопротезної Т1; Т2</t>
  </si>
  <si>
    <t>Котел КСВ-0,63 "ВК-34"</t>
  </si>
  <si>
    <t>Горілка газова ГГС-БН-0,85</t>
  </si>
  <si>
    <t>Блок управління і сигналізації "КотБус-1"</t>
  </si>
  <si>
    <t>Блок управління і сигналізації "Котбус-1"</t>
  </si>
  <si>
    <t>Димохід до котлів КСВ-0,63 "ВК-34"</t>
  </si>
  <si>
    <t>Клапан-відсікач Ф100</t>
  </si>
  <si>
    <t>Шафна ПШГР</t>
  </si>
  <si>
    <t>Вузол обліку теплової енергії СВТУ-10м, РУ Ду80</t>
  </si>
  <si>
    <t>Вузол обліку гарячого водопостачання СВТУ-10м, РУ Ду32</t>
  </si>
  <si>
    <t>вул.Матросова, 8</t>
  </si>
  <si>
    <t>Будівля котельні з димовою трубою по вул. Гімназічна, 12а</t>
  </si>
  <si>
    <t>Пристойка кабіна для оператора</t>
  </si>
  <si>
    <t>Котли НІІСТУ-5</t>
  </si>
  <si>
    <t>Насоси гарячого водопостачання К20 / 18 - 1шт., К20 / 30 - 3шт.</t>
  </si>
  <si>
    <t>Насоси мережні К45 / 55</t>
  </si>
  <si>
    <t>Насоси центробіжні К20 / 30</t>
  </si>
  <si>
    <t>Автоматика АГК-2У</t>
  </si>
  <si>
    <t>Щит вводний з 2-я 3-х фазними електролічильниками</t>
  </si>
  <si>
    <t>Водонагрівачі 2-секційні Д-325 L-2м</t>
  </si>
  <si>
    <t>Бак акумуляторний V-50м3</t>
  </si>
  <si>
    <t>Колорифер</t>
  </si>
  <si>
    <t>Розподільний щит</t>
  </si>
  <si>
    <t>Тепломережа від кот. Гімназічна, 12а до адмінбудівлі, школи-інтернат, гуртожиток медучилища</t>
  </si>
  <si>
    <t>Газовий лічильник РГК-100</t>
  </si>
  <si>
    <t>Водоміри Д-15 х \ в</t>
  </si>
  <si>
    <t>Коректор ОЕ вузла обліку газу на газовий лічильник РГК-250 інв.№4462.</t>
  </si>
  <si>
    <t>Коректор ОЕ вузла обліку газу на газовий лічильник РГК-100 інв.№4461.</t>
  </si>
  <si>
    <t>Тепломережа кот. Гімназічна, 12а від ТК-1 до прачечної Т1Т2 Ду-114; Т3Т4 Ду-89/57</t>
  </si>
  <si>
    <t>Тепломережа кот. Гімназічна, 12а від ТК-2 до ТК-3; від ТК-3 до навчального корпусу інтернату</t>
  </si>
  <si>
    <t>Тепломережа кот. Гімназічна, 12а від ТК-2 до медпункту Т1Т2 Ду-76 = 32мп; від ТК-4 до складу Т1Т2 Ду-32 = 4МП.</t>
  </si>
  <si>
    <t>Тепломережа кот. Гімназічна, 12а від ТК-5 до райдержадміністрації Т1 Т2 Ду 114</t>
  </si>
  <si>
    <t>Тепломережа від кот. Гімназічна, 12а до ТК-7; від ТК-7 до ТК-8; від ТК-7 до статистики; від ТК-7 до гаражів митниці; від ТК-8 до початкових класів гімназії №1</t>
  </si>
  <si>
    <t>Тепломережа кот. Гімназічна, 12а від ТК-8 до ТК-9; від ТК-9 до ТК-10; від ТК-10 до гуртожитку №3; від ТК-9 до гуртожитку №1; від ТК-10 до гуртожитку №2 Т1; Т2.</t>
  </si>
  <si>
    <t>Тепломережа кот. Гімназічна, 12а від врізкі между ТК-9 та ТК-8 до Тиру Т1; Т2 Ду-57</t>
  </si>
  <si>
    <t xml:space="preserve">вул. Гімназична,12а </t>
  </si>
  <si>
    <t>Будівля котельні з димовою трубою по вул.Чкалова, 9а</t>
  </si>
  <si>
    <t>Котли "Факел-Г"</t>
  </si>
  <si>
    <t>Димотяги з двигунами /уст.1.11.2004р. 2 шт./</t>
  </si>
  <si>
    <t>Насоси К90 \ 35</t>
  </si>
  <si>
    <t>Насоси КМ 8/18</t>
  </si>
  <si>
    <t>Насоси К45 / 30</t>
  </si>
  <si>
    <t>Випрямлячі АМО</t>
  </si>
  <si>
    <t>Фільтри Д-720мм</t>
  </si>
  <si>
    <t>Солерозчинник Д-480мм</t>
  </si>
  <si>
    <t>Водопідігрівачі 3-х секційні 14 ОСТ</t>
  </si>
  <si>
    <t>Водопідігрівач 7 ОСТ</t>
  </si>
  <si>
    <t>Водоміри Д-40</t>
  </si>
  <si>
    <t>Т / т.от кот.по вул. Чкалова 9а до д / саду-ясел на 330 місць</t>
  </si>
  <si>
    <t>Водомір х \ в Д-15</t>
  </si>
  <si>
    <t>Насос К45 / 30</t>
  </si>
  <si>
    <t>Водомір х / в Д15</t>
  </si>
  <si>
    <t>Коректор ОЕ вузла обліку газу на газовий лічильник РГК-100 інв.№4460</t>
  </si>
  <si>
    <t>Тепломережа кот. Чкалова, 9а від УП-1 до до школи-саду Т1; Т2 Ду-219; Т3; Т4 Ду-159/114</t>
  </si>
  <si>
    <t>вул.Чкалова, 9а</t>
  </si>
  <si>
    <t>Разом</t>
  </si>
  <si>
    <t xml:space="preserve">Приміщення банно-прального підприємства </t>
  </si>
  <si>
    <t>Загаль- на площа</t>
  </si>
  <si>
    <t>Водозабірна станція, вдонапірна вежа 25 куб.м</t>
  </si>
  <si>
    <r>
      <t xml:space="preserve">орендар </t>
    </r>
    <r>
      <rPr>
        <b/>
        <sz val="10"/>
        <color indexed="8"/>
        <rFont val="Times New Roman"/>
        <family val="1"/>
      </rPr>
      <t xml:space="preserve">-                  ТОВ "Комуналь-ник",                      </t>
    </r>
    <r>
      <rPr>
        <sz val="10"/>
        <color indexed="8"/>
        <rFont val="Times New Roman"/>
        <family val="1"/>
      </rPr>
      <t>м. Новгород-Сіверський, вул. Зелена, 24</t>
    </r>
  </si>
  <si>
    <r>
      <t xml:space="preserve">орендар </t>
    </r>
    <r>
      <rPr>
        <b/>
        <sz val="10"/>
        <color indexed="8"/>
        <rFont val="Times New Roman"/>
        <family val="1"/>
      </rPr>
      <t xml:space="preserve">-                       ТОВ "Комуналь-ник",                      </t>
    </r>
    <r>
      <rPr>
        <sz val="10"/>
        <color indexed="8"/>
        <rFont val="Times New Roman"/>
        <family val="1"/>
      </rPr>
      <t>м. Новгород-Сіверський, вул. Зелена, 24</t>
    </r>
  </si>
  <si>
    <t>(у міській раді - поза балансом)</t>
  </si>
  <si>
    <t>2. ПЕРЕЛІК</t>
  </si>
  <si>
    <t>Лічильник холодної води Ду-40 GS 10.0</t>
  </si>
  <si>
    <t>Димосос ДН-3,5 з електродвигуном N=3кВт</t>
  </si>
  <si>
    <r>
      <t xml:space="preserve">На праві господарського відання </t>
    </r>
    <r>
      <rPr>
        <b/>
        <sz val="10"/>
        <rFont val="Times New Roman"/>
        <family val="1"/>
      </rPr>
      <t xml:space="preserve">Комунальне підприємство «Добробут»                  </t>
    </r>
    <r>
      <rPr>
        <sz val="10"/>
        <rFont val="Times New Roman"/>
        <family val="1"/>
      </rPr>
      <t xml:space="preserve"> м. Новгород-Сіверський, вул. Губернська, 2</t>
    </r>
  </si>
  <si>
    <t>м. Новгород-Сіверський, вул. Поштова, 3в</t>
  </si>
  <si>
    <t xml:space="preserve"> вул. Поштова, 3в</t>
  </si>
  <si>
    <t>м. Новгород-Сіверський  вул. Поштова, 3в</t>
  </si>
  <si>
    <t xml:space="preserve">м. Новгород-Сіверський,вул. Б. Майстренка, 2, </t>
  </si>
  <si>
    <t>Паркан</t>
  </si>
  <si>
    <t>Насос К/М</t>
  </si>
  <si>
    <t>Будівля кінотеатру "Літній"</t>
  </si>
  <si>
    <t xml:space="preserve">Будівля </t>
  </si>
  <si>
    <t>м. Новгород-Сіверський, вул. Майстренка,8</t>
  </si>
  <si>
    <t>10.</t>
  </si>
  <si>
    <t>Квартира</t>
  </si>
  <si>
    <t>м. Новгород-Сіверський  вул. Герцена,1 кв.2</t>
  </si>
  <si>
    <t>Водопровідна башта</t>
  </si>
  <si>
    <t>Горбівський сільський будинок культури</t>
  </si>
  <si>
    <t>Будівля сільського будинку культури</t>
  </si>
  <si>
    <t>Всього</t>
  </si>
  <si>
    <t>с.Горбове, вул.М.Скуби,87-А</t>
  </si>
  <si>
    <t>Комунальне підприємство Новгород-Сіверської міської ради Чернігівської області "Горбівське"</t>
  </si>
  <si>
    <t xml:space="preserve"> </t>
  </si>
  <si>
    <t>Склад для газобалонів</t>
  </si>
  <si>
    <t xml:space="preserve">село Юхнове, вул.Шкільна, 310А </t>
  </si>
  <si>
    <t>Сарай</t>
  </si>
  <si>
    <t>Будинок ветеранів</t>
  </si>
  <si>
    <t>Будинок дитячого садка</t>
  </si>
  <si>
    <t>село Юхнове</t>
  </si>
  <si>
    <t xml:space="preserve">село Юхнове,  </t>
  </si>
  <si>
    <t xml:space="preserve">об’єктів нерухомого майна комунальної власності Новгород-Сіверської міської об’єднаної територіальної громади на 01 травня 2020 року  </t>
  </si>
  <si>
    <t>Насосний агрегат</t>
  </si>
  <si>
    <t>Насосний агрегат ЕЦВ 6-10-110</t>
  </si>
  <si>
    <t>Насосний агрегат ЕЦВ 8-40-60</t>
  </si>
  <si>
    <t>Насос глибинний</t>
  </si>
  <si>
    <t>Діодний модуль</t>
  </si>
  <si>
    <t>Транзисторний модуль</t>
  </si>
  <si>
    <t>Діодна плата</t>
  </si>
  <si>
    <t>Головна плата</t>
  </si>
  <si>
    <t>Плата снуббера</t>
  </si>
  <si>
    <t>Нежитлове приміщення</t>
  </si>
  <si>
    <t>м. Новгород-Сіверський  вул. Свободи, 22</t>
  </si>
  <si>
    <t>Секретар міської ради</t>
  </si>
  <si>
    <t>Ю.Лакоза</t>
  </si>
  <si>
    <t xml:space="preserve">                ЗАТВЕРДЖЕНО ПРОЕКТ № 2 
                Рішення шістдесятої сесії  
                міської ради  VII скликання
                   травня  2020 року  № 
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</si>
</sst>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_ ;\-0\ 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9">
    <font>
      <sz val="10"/>
      <name val="Arial Cyr"/>
      <family val="0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14"/>
      <name val="Times New Roman"/>
      <family val="1"/>
    </font>
    <font>
      <b/>
      <sz val="10"/>
      <name val="Arial Cyr"/>
      <family val="2"/>
    </font>
    <font>
      <b/>
      <sz val="10"/>
      <name val="Times New Roman"/>
      <family val="1"/>
    </font>
    <font>
      <sz val="8"/>
      <name val="Times New Roman"/>
      <family val="1"/>
    </font>
    <font>
      <sz val="8"/>
      <color indexed="8"/>
      <name val="Arial"/>
      <family val="2"/>
    </font>
    <font>
      <sz val="8"/>
      <color indexed="8"/>
      <name val="Arial Cyr"/>
      <family val="0"/>
    </font>
    <font>
      <b/>
      <sz val="8"/>
      <color indexed="8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  <font>
      <sz val="10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14" fillId="0" borderId="0" xfId="0" applyFont="1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3" fontId="1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3" fontId="13" fillId="0" borderId="12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4" fontId="16" fillId="0" borderId="14" xfId="0" applyNumberFormat="1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3" fontId="13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9" fontId="13" fillId="0" borderId="10" xfId="55" applyFont="1" applyFill="1" applyBorder="1" applyAlignment="1">
      <alignment horizontal="left" vertical="center" wrapText="1"/>
    </xf>
    <xf numFmtId="0" fontId="17" fillId="0" borderId="11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3" fontId="13" fillId="0" borderId="10" xfId="0" applyNumberFormat="1" applyFont="1" applyFill="1" applyBorder="1" applyAlignment="1">
      <alignment horizontal="center"/>
    </xf>
    <xf numFmtId="4" fontId="16" fillId="0" borderId="15" xfId="0" applyNumberFormat="1" applyFont="1" applyFill="1" applyBorder="1" applyAlignment="1">
      <alignment horizontal="center"/>
    </xf>
    <xf numFmtId="0" fontId="13" fillId="0" borderId="12" xfId="0" applyFont="1" applyFill="1" applyBorder="1" applyAlignment="1">
      <alignment horizontal="left" vertical="center" wrapText="1"/>
    </xf>
    <xf numFmtId="0" fontId="13" fillId="0" borderId="12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/>
    </xf>
    <xf numFmtId="14" fontId="13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7" fillId="0" borderId="0" xfId="0" applyFont="1" applyFill="1" applyAlignment="1">
      <alignment wrapText="1"/>
    </xf>
    <xf numFmtId="4" fontId="5" fillId="0" borderId="14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wrapText="1"/>
    </xf>
    <xf numFmtId="0" fontId="58" fillId="0" borderId="16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center" wrapText="1"/>
    </xf>
    <xf numFmtId="4" fontId="58" fillId="0" borderId="16" xfId="0" applyNumberFormat="1" applyFont="1" applyFill="1" applyBorder="1" applyAlignment="1">
      <alignment horizontal="center" wrapText="1"/>
    </xf>
    <xf numFmtId="0" fontId="58" fillId="0" borderId="16" xfId="0" applyFont="1" applyFill="1" applyBorder="1" applyAlignment="1">
      <alignment horizontal="center" wrapText="1"/>
    </xf>
    <xf numFmtId="14" fontId="58" fillId="0" borderId="16" xfId="0" applyNumberFormat="1" applyFont="1" applyFill="1" applyBorder="1" applyAlignment="1">
      <alignment horizontal="center" wrapText="1"/>
    </xf>
    <xf numFmtId="0" fontId="18" fillId="0" borderId="10" xfId="0" applyFont="1" applyFill="1" applyBorder="1" applyAlignment="1">
      <alignment horizontal="center" wrapText="1"/>
    </xf>
    <xf numFmtId="0" fontId="58" fillId="0" borderId="17" xfId="0" applyFont="1" applyFill="1" applyBorder="1" applyAlignment="1">
      <alignment horizontal="left" wrapText="1"/>
    </xf>
    <xf numFmtId="4" fontId="58" fillId="0" borderId="17" xfId="0" applyNumberFormat="1" applyFont="1" applyFill="1" applyBorder="1" applyAlignment="1">
      <alignment horizontal="center" wrapText="1"/>
    </xf>
    <xf numFmtId="0" fontId="58" fillId="0" borderId="17" xfId="0" applyFont="1" applyFill="1" applyBorder="1" applyAlignment="1">
      <alignment horizontal="center" wrapText="1"/>
    </xf>
    <xf numFmtId="14" fontId="58" fillId="0" borderId="17" xfId="0" applyNumberFormat="1" applyFont="1" applyFill="1" applyBorder="1" applyAlignment="1">
      <alignment horizontal="center" wrapText="1"/>
    </xf>
    <xf numFmtId="0" fontId="16" fillId="0" borderId="0" xfId="0" applyFont="1" applyFill="1" applyAlignment="1">
      <alignment/>
    </xf>
    <xf numFmtId="4" fontId="5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7" fontId="3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3" fontId="13" fillId="0" borderId="19" xfId="0" applyNumberFormat="1" applyFont="1" applyFill="1" applyBorder="1" applyAlignment="1">
      <alignment horizontal="center" vertical="center" wrapText="1"/>
    </xf>
    <xf numFmtId="3" fontId="3" fillId="0" borderId="19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3" fontId="16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/>
    </xf>
    <xf numFmtId="0" fontId="22" fillId="0" borderId="10" xfId="0" applyFont="1" applyFill="1" applyBorder="1" applyAlignment="1">
      <alignment vertical="center"/>
    </xf>
    <xf numFmtId="0" fontId="13" fillId="0" borderId="1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3" fontId="13" fillId="0" borderId="13" xfId="0" applyNumberFormat="1" applyFont="1" applyFill="1" applyBorder="1" applyAlignment="1">
      <alignment horizontal="center" vertical="center" wrapText="1"/>
    </xf>
    <xf numFmtId="3" fontId="13" fillId="0" borderId="11" xfId="0" applyNumberFormat="1" applyFont="1" applyFill="1" applyBorder="1" applyAlignment="1">
      <alignment horizontal="center" vertical="center" wrapText="1"/>
    </xf>
    <xf numFmtId="3" fontId="13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366"/>
  <sheetViews>
    <sheetView tabSelected="1" zoomScaleSheetLayoutView="100" zoomScalePageLayoutView="0" workbookViewId="0" topLeftCell="B1">
      <selection activeCell="G2" sqref="G2:J2"/>
    </sheetView>
  </sheetViews>
  <sheetFormatPr defaultColWidth="9.00390625" defaultRowHeight="12.75"/>
  <cols>
    <col min="1" max="1" width="0.74609375" style="2" hidden="1" customWidth="1"/>
    <col min="2" max="2" width="3.875" style="2" customWidth="1"/>
    <col min="3" max="3" width="13.25390625" style="2" customWidth="1"/>
    <col min="4" max="4" width="17.25390625" style="2" customWidth="1"/>
    <col min="5" max="5" width="18.00390625" style="2" customWidth="1"/>
    <col min="6" max="6" width="12.875" style="2" customWidth="1"/>
    <col min="7" max="7" width="10.375" style="2" customWidth="1"/>
    <col min="8" max="8" width="10.75390625" style="2" customWidth="1"/>
    <col min="9" max="9" width="7.25390625" style="2" customWidth="1"/>
    <col min="10" max="10" width="8.125" style="2" customWidth="1"/>
    <col min="11" max="16384" width="9.125" style="2" customWidth="1"/>
  </cols>
  <sheetData>
    <row r="1" ht="8.25" customHeight="1"/>
    <row r="2" spans="2:10" ht="81.75" customHeight="1">
      <c r="B2" s="1"/>
      <c r="G2" s="128" t="s">
        <v>381</v>
      </c>
      <c r="H2" s="128"/>
      <c r="I2" s="128"/>
      <c r="J2" s="128"/>
    </row>
    <row r="3" spans="2:10" ht="15.75" customHeight="1">
      <c r="B3" s="130" t="s">
        <v>337</v>
      </c>
      <c r="C3" s="130"/>
      <c r="D3" s="130"/>
      <c r="E3" s="130"/>
      <c r="F3" s="130"/>
      <c r="G3" s="130"/>
      <c r="H3" s="130"/>
      <c r="I3" s="130"/>
      <c r="J3" s="130"/>
    </row>
    <row r="4" spans="2:10" ht="39" customHeight="1">
      <c r="B4" s="130" t="s">
        <v>367</v>
      </c>
      <c r="C4" s="130"/>
      <c r="D4" s="130"/>
      <c r="E4" s="130"/>
      <c r="F4" s="130"/>
      <c r="G4" s="130"/>
      <c r="H4" s="130"/>
      <c r="I4" s="130"/>
      <c r="J4" s="130"/>
    </row>
    <row r="5" spans="2:10" ht="18.75" customHeight="1">
      <c r="B5" s="130"/>
      <c r="C5" s="130"/>
      <c r="D5" s="130"/>
      <c r="E5" s="130"/>
      <c r="F5" s="130"/>
      <c r="G5" s="130"/>
      <c r="H5" s="130"/>
      <c r="I5" s="130"/>
      <c r="J5" s="130"/>
    </row>
    <row r="6" spans="2:10" ht="7.5" customHeight="1">
      <c r="B6" s="129"/>
      <c r="C6" s="129"/>
      <c r="D6" s="129"/>
      <c r="E6" s="129"/>
      <c r="F6" s="129"/>
      <c r="G6" s="129"/>
      <c r="H6" s="129"/>
      <c r="I6" s="129"/>
      <c r="J6" s="129"/>
    </row>
    <row r="7" spans="2:10" ht="105" customHeight="1">
      <c r="B7" s="18" t="s">
        <v>0</v>
      </c>
      <c r="C7" s="18" t="s">
        <v>10</v>
      </c>
      <c r="D7" s="18" t="s">
        <v>11</v>
      </c>
      <c r="E7" s="18" t="s">
        <v>12</v>
      </c>
      <c r="F7" s="18" t="s">
        <v>13</v>
      </c>
      <c r="G7" s="18" t="s">
        <v>14</v>
      </c>
      <c r="H7" s="18" t="s">
        <v>15</v>
      </c>
      <c r="I7" s="18" t="s">
        <v>332</v>
      </c>
      <c r="J7" s="18" t="s">
        <v>16</v>
      </c>
    </row>
    <row r="8" spans="2:10" ht="12.75">
      <c r="B8" s="38">
        <v>1</v>
      </c>
      <c r="C8" s="38">
        <v>2</v>
      </c>
      <c r="D8" s="38">
        <v>3</v>
      </c>
      <c r="E8" s="38">
        <v>4</v>
      </c>
      <c r="F8" s="38">
        <v>5</v>
      </c>
      <c r="G8" s="38">
        <v>6</v>
      </c>
      <c r="H8" s="38">
        <v>7</v>
      </c>
      <c r="I8" s="38">
        <v>8</v>
      </c>
      <c r="J8" s="38">
        <v>9</v>
      </c>
    </row>
    <row r="9" spans="2:10" s="3" customFormat="1" ht="36.75" customHeight="1">
      <c r="B9" s="108" t="s">
        <v>1</v>
      </c>
      <c r="C9" s="136" t="s">
        <v>97</v>
      </c>
      <c r="D9" s="6" t="s">
        <v>18</v>
      </c>
      <c r="E9" s="105" t="s">
        <v>19</v>
      </c>
      <c r="F9" s="7">
        <v>419993</v>
      </c>
      <c r="G9" s="6">
        <v>10300001</v>
      </c>
      <c r="H9" s="6">
        <v>1883</v>
      </c>
      <c r="I9" s="6">
        <v>827.1</v>
      </c>
      <c r="J9" s="6"/>
    </row>
    <row r="10" spans="2:10" s="3" customFormat="1" ht="15">
      <c r="B10" s="109"/>
      <c r="C10" s="137"/>
      <c r="D10" s="6" t="s">
        <v>20</v>
      </c>
      <c r="E10" s="107"/>
      <c r="F10" s="7">
        <v>41622</v>
      </c>
      <c r="G10" s="6">
        <v>10300002</v>
      </c>
      <c r="H10" s="6">
        <v>1971</v>
      </c>
      <c r="I10" s="6">
        <v>96</v>
      </c>
      <c r="J10" s="6"/>
    </row>
    <row r="11" spans="2:10" s="3" customFormat="1" ht="38.25">
      <c r="B11" s="109"/>
      <c r="C11" s="137"/>
      <c r="D11" s="6" t="s">
        <v>18</v>
      </c>
      <c r="E11" s="6" t="s">
        <v>21</v>
      </c>
      <c r="F11" s="7">
        <v>38869</v>
      </c>
      <c r="G11" s="6">
        <v>10300005</v>
      </c>
      <c r="H11" s="6">
        <v>1897</v>
      </c>
      <c r="I11" s="6">
        <v>68</v>
      </c>
      <c r="J11" s="6"/>
    </row>
    <row r="12" spans="2:10" s="3" customFormat="1" ht="38.25">
      <c r="B12" s="109"/>
      <c r="C12" s="137"/>
      <c r="D12" s="6" t="s">
        <v>18</v>
      </c>
      <c r="E12" s="6" t="s">
        <v>22</v>
      </c>
      <c r="F12" s="7">
        <v>15682</v>
      </c>
      <c r="G12" s="6">
        <v>10300007</v>
      </c>
      <c r="H12" s="6">
        <v>1886</v>
      </c>
      <c r="I12" s="6">
        <v>26.1</v>
      </c>
      <c r="J12" s="6"/>
    </row>
    <row r="13" spans="2:10" s="3" customFormat="1" ht="15" customHeight="1">
      <c r="B13" s="109"/>
      <c r="C13" s="39"/>
      <c r="D13" s="105" t="s">
        <v>24</v>
      </c>
      <c r="E13" s="105" t="s">
        <v>25</v>
      </c>
      <c r="F13" s="113">
        <v>21669</v>
      </c>
      <c r="G13" s="105">
        <v>10300019</v>
      </c>
      <c r="H13" s="105">
        <v>1982</v>
      </c>
      <c r="I13" s="105">
        <v>880.1</v>
      </c>
      <c r="J13" s="134"/>
    </row>
    <row r="14" spans="2:10" s="3" customFormat="1" ht="38.25" customHeight="1">
      <c r="B14" s="109"/>
      <c r="C14" s="39"/>
      <c r="D14" s="107"/>
      <c r="E14" s="107"/>
      <c r="F14" s="115"/>
      <c r="G14" s="107"/>
      <c r="H14" s="107"/>
      <c r="I14" s="107"/>
      <c r="J14" s="135"/>
    </row>
    <row r="15" spans="2:10" s="3" customFormat="1" ht="38.25">
      <c r="B15" s="109"/>
      <c r="C15" s="39"/>
      <c r="D15" s="6" t="s">
        <v>26</v>
      </c>
      <c r="E15" s="6" t="s">
        <v>27</v>
      </c>
      <c r="F15" s="7">
        <v>2420000</v>
      </c>
      <c r="G15" s="6">
        <v>10300162</v>
      </c>
      <c r="H15" s="6">
        <v>1998</v>
      </c>
      <c r="I15" s="6">
        <v>676.5</v>
      </c>
      <c r="J15" s="6"/>
    </row>
    <row r="16" spans="2:10" s="3" customFormat="1" ht="38.25">
      <c r="B16" s="109"/>
      <c r="C16" s="39"/>
      <c r="D16" s="6" t="s">
        <v>351</v>
      </c>
      <c r="E16" s="6" t="s">
        <v>352</v>
      </c>
      <c r="F16" s="7">
        <v>182100</v>
      </c>
      <c r="G16" s="6">
        <v>10300024</v>
      </c>
      <c r="H16" s="6"/>
      <c r="I16" s="6">
        <v>58.6</v>
      </c>
      <c r="J16" s="6"/>
    </row>
    <row r="17" spans="2:10" s="3" customFormat="1" ht="38.25">
      <c r="B17" s="109"/>
      <c r="C17" s="39"/>
      <c r="D17" s="6" t="s">
        <v>24</v>
      </c>
      <c r="E17" s="6" t="s">
        <v>28</v>
      </c>
      <c r="F17" s="7">
        <v>3889525</v>
      </c>
      <c r="G17" s="6">
        <v>10300166</v>
      </c>
      <c r="H17" s="6"/>
      <c r="I17" s="6">
        <v>1889.8</v>
      </c>
      <c r="J17" s="6"/>
    </row>
    <row r="18" spans="2:10" ht="12.75" customHeight="1">
      <c r="B18" s="109"/>
      <c r="C18" s="12"/>
      <c r="D18" s="18" t="s">
        <v>244</v>
      </c>
      <c r="E18" s="18">
        <v>8</v>
      </c>
      <c r="F18" s="40">
        <f>F9+F10+F11+F12+F13+F15+F16+F17</f>
        <v>7029460</v>
      </c>
      <c r="G18" s="18"/>
      <c r="H18" s="18"/>
      <c r="I18" s="18"/>
      <c r="J18" s="18"/>
    </row>
    <row r="19" spans="2:10" s="3" customFormat="1" ht="17.25" customHeight="1">
      <c r="B19" s="109"/>
      <c r="C19" s="117" t="s">
        <v>29</v>
      </c>
      <c r="D19" s="118"/>
      <c r="E19" s="118"/>
      <c r="F19" s="118"/>
      <c r="G19" s="118"/>
      <c r="H19" s="118"/>
      <c r="I19" s="118"/>
      <c r="J19" s="119"/>
    </row>
    <row r="20" spans="2:10" s="5" customFormat="1" ht="88.5" customHeight="1">
      <c r="B20" s="109"/>
      <c r="C20" s="6" t="s">
        <v>335</v>
      </c>
      <c r="D20" s="18" t="s">
        <v>204</v>
      </c>
      <c r="E20" s="6" t="s">
        <v>17</v>
      </c>
      <c r="F20" s="41">
        <f>F115</f>
        <v>6168198</v>
      </c>
      <c r="G20" s="6" t="s">
        <v>31</v>
      </c>
      <c r="H20" s="6"/>
      <c r="I20" s="42" t="s">
        <v>203</v>
      </c>
      <c r="J20" s="43" t="s">
        <v>336</v>
      </c>
    </row>
    <row r="21" spans="2:10" s="3" customFormat="1" ht="24.75" customHeight="1">
      <c r="B21" s="109"/>
      <c r="C21" s="9">
        <v>1</v>
      </c>
      <c r="D21" s="37" t="s">
        <v>114</v>
      </c>
      <c r="E21" s="6" t="s">
        <v>144</v>
      </c>
      <c r="F21" s="44">
        <v>476304</v>
      </c>
      <c r="G21" s="45">
        <v>1</v>
      </c>
      <c r="H21" s="6">
        <v>1895</v>
      </c>
      <c r="I21" s="46">
        <v>1</v>
      </c>
      <c r="J21" s="42"/>
    </row>
    <row r="22" spans="2:10" s="3" customFormat="1" ht="24.75" customHeight="1">
      <c r="B22" s="109"/>
      <c r="C22" s="9">
        <v>2</v>
      </c>
      <c r="D22" s="37" t="s">
        <v>145</v>
      </c>
      <c r="E22" s="6" t="s">
        <v>144</v>
      </c>
      <c r="F22" s="44">
        <v>69341</v>
      </c>
      <c r="G22" s="45">
        <v>2</v>
      </c>
      <c r="H22" s="6">
        <v>1985</v>
      </c>
      <c r="I22" s="46">
        <v>1</v>
      </c>
      <c r="J22" s="42"/>
    </row>
    <row r="23" spans="2:10" s="3" customFormat="1" ht="24.75" customHeight="1">
      <c r="B23" s="109"/>
      <c r="C23" s="9">
        <v>3</v>
      </c>
      <c r="D23" s="37" t="s">
        <v>126</v>
      </c>
      <c r="E23" s="6" t="s">
        <v>144</v>
      </c>
      <c r="F23" s="44">
        <v>8628</v>
      </c>
      <c r="G23" s="47">
        <v>3</v>
      </c>
      <c r="H23" s="6">
        <v>1985</v>
      </c>
      <c r="I23" s="46">
        <v>1</v>
      </c>
      <c r="J23" s="42"/>
    </row>
    <row r="24" spans="2:10" s="3" customFormat="1" ht="24.75" customHeight="1">
      <c r="B24" s="109"/>
      <c r="C24" s="9">
        <v>4</v>
      </c>
      <c r="D24" s="37" t="s">
        <v>127</v>
      </c>
      <c r="E24" s="6" t="s">
        <v>144</v>
      </c>
      <c r="F24" s="44">
        <v>10212</v>
      </c>
      <c r="G24" s="45">
        <v>4</v>
      </c>
      <c r="H24" s="6">
        <v>1985</v>
      </c>
      <c r="I24" s="46">
        <v>1</v>
      </c>
      <c r="J24" s="42"/>
    </row>
    <row r="25" spans="2:10" s="3" customFormat="1" ht="24.75" customHeight="1">
      <c r="B25" s="109"/>
      <c r="C25" s="9">
        <v>5</v>
      </c>
      <c r="D25" s="37" t="s">
        <v>115</v>
      </c>
      <c r="E25" s="6" t="s">
        <v>144</v>
      </c>
      <c r="F25" s="44">
        <v>9562</v>
      </c>
      <c r="G25" s="45">
        <v>5</v>
      </c>
      <c r="H25" s="6">
        <v>1985</v>
      </c>
      <c r="I25" s="46">
        <v>1</v>
      </c>
      <c r="J25" s="42"/>
    </row>
    <row r="26" spans="2:10" s="3" customFormat="1" ht="24.75" customHeight="1">
      <c r="B26" s="109"/>
      <c r="C26" s="9">
        <v>6</v>
      </c>
      <c r="D26" s="48" t="s">
        <v>111</v>
      </c>
      <c r="E26" s="6" t="s">
        <v>144</v>
      </c>
      <c r="F26" s="44">
        <v>68475</v>
      </c>
      <c r="G26" s="45">
        <v>6</v>
      </c>
      <c r="H26" s="6">
        <v>1985</v>
      </c>
      <c r="I26" s="46">
        <v>1</v>
      </c>
      <c r="J26" s="42"/>
    </row>
    <row r="27" spans="2:10" s="3" customFormat="1" ht="24.75" customHeight="1">
      <c r="B27" s="109"/>
      <c r="C27" s="9">
        <v>7</v>
      </c>
      <c r="D27" s="37" t="s">
        <v>146</v>
      </c>
      <c r="E27" s="6" t="s">
        <v>144</v>
      </c>
      <c r="F27" s="44">
        <v>30055</v>
      </c>
      <c r="G27" s="45">
        <v>7</v>
      </c>
      <c r="H27" s="6">
        <v>1901</v>
      </c>
      <c r="I27" s="46">
        <v>1</v>
      </c>
      <c r="J27" s="42"/>
    </row>
    <row r="28" spans="2:10" s="3" customFormat="1" ht="24.75" customHeight="1">
      <c r="B28" s="109"/>
      <c r="C28" s="9">
        <v>8</v>
      </c>
      <c r="D28" s="37" t="s">
        <v>353</v>
      </c>
      <c r="E28" s="6" t="s">
        <v>147</v>
      </c>
      <c r="F28" s="44">
        <v>57258</v>
      </c>
      <c r="G28" s="45">
        <v>8</v>
      </c>
      <c r="H28" s="6">
        <v>1938</v>
      </c>
      <c r="I28" s="46">
        <v>1</v>
      </c>
      <c r="J28" s="42"/>
    </row>
    <row r="29" spans="2:10" s="3" customFormat="1" ht="24.75" customHeight="1">
      <c r="B29" s="109"/>
      <c r="C29" s="9">
        <v>9</v>
      </c>
      <c r="D29" s="37" t="s">
        <v>128</v>
      </c>
      <c r="E29" s="6" t="s">
        <v>144</v>
      </c>
      <c r="F29" s="44">
        <v>2002</v>
      </c>
      <c r="G29" s="45">
        <v>9</v>
      </c>
      <c r="H29" s="6">
        <v>1985</v>
      </c>
      <c r="I29" s="46">
        <v>1</v>
      </c>
      <c r="J29" s="42"/>
    </row>
    <row r="30" spans="2:10" s="3" customFormat="1" ht="24.75" customHeight="1">
      <c r="B30" s="109"/>
      <c r="C30" s="9">
        <v>10</v>
      </c>
      <c r="D30" s="37" t="s">
        <v>112</v>
      </c>
      <c r="E30" s="6" t="s">
        <v>144</v>
      </c>
      <c r="F30" s="44">
        <v>141</v>
      </c>
      <c r="G30" s="45">
        <v>10</v>
      </c>
      <c r="H30" s="6">
        <v>1985</v>
      </c>
      <c r="I30" s="46">
        <v>1</v>
      </c>
      <c r="J30" s="42"/>
    </row>
    <row r="31" spans="2:10" s="3" customFormat="1" ht="24.75" customHeight="1">
      <c r="B31" s="109"/>
      <c r="C31" s="9">
        <v>11</v>
      </c>
      <c r="D31" s="37" t="s">
        <v>129</v>
      </c>
      <c r="E31" s="6" t="s">
        <v>144</v>
      </c>
      <c r="F31" s="44">
        <v>29681</v>
      </c>
      <c r="G31" s="45">
        <v>11</v>
      </c>
      <c r="H31" s="6">
        <v>1985</v>
      </c>
      <c r="I31" s="46">
        <v>1</v>
      </c>
      <c r="J31" s="42"/>
    </row>
    <row r="32" spans="2:10" s="3" customFormat="1" ht="24.75" customHeight="1">
      <c r="B32" s="109"/>
      <c r="C32" s="9">
        <v>12</v>
      </c>
      <c r="D32" s="37" t="s">
        <v>116</v>
      </c>
      <c r="E32" s="6" t="s">
        <v>144</v>
      </c>
      <c r="F32" s="44">
        <v>710</v>
      </c>
      <c r="G32" s="45">
        <v>12</v>
      </c>
      <c r="H32" s="6">
        <v>1985</v>
      </c>
      <c r="I32" s="46"/>
      <c r="J32" s="42"/>
    </row>
    <row r="33" spans="2:10" s="3" customFormat="1" ht="24.75" customHeight="1">
      <c r="B33" s="109"/>
      <c r="C33" s="9">
        <v>13</v>
      </c>
      <c r="D33" s="37" t="s">
        <v>130</v>
      </c>
      <c r="E33" s="6"/>
      <c r="F33" s="44">
        <v>31062</v>
      </c>
      <c r="G33" s="31">
        <v>13</v>
      </c>
      <c r="H33" s="6">
        <v>1985</v>
      </c>
      <c r="I33" s="46" t="s">
        <v>196</v>
      </c>
      <c r="J33" s="42"/>
    </row>
    <row r="34" spans="2:10" s="3" customFormat="1" ht="24.75" customHeight="1">
      <c r="B34" s="109"/>
      <c r="C34" s="9">
        <v>14</v>
      </c>
      <c r="D34" s="37" t="s">
        <v>131</v>
      </c>
      <c r="E34" s="6"/>
      <c r="F34" s="44">
        <v>27014</v>
      </c>
      <c r="G34" s="31">
        <v>14</v>
      </c>
      <c r="H34" s="6">
        <v>1985</v>
      </c>
      <c r="I34" s="46">
        <v>99</v>
      </c>
      <c r="J34" s="42"/>
    </row>
    <row r="35" spans="2:10" s="3" customFormat="1" ht="24.75" customHeight="1">
      <c r="B35" s="109"/>
      <c r="C35" s="49">
        <v>15</v>
      </c>
      <c r="D35" s="37" t="s">
        <v>132</v>
      </c>
      <c r="E35" s="6"/>
      <c r="F35" s="44">
        <v>42530</v>
      </c>
      <c r="G35" s="31">
        <v>15</v>
      </c>
      <c r="H35" s="6">
        <v>1973</v>
      </c>
      <c r="I35" s="46">
        <v>2712</v>
      </c>
      <c r="J35" s="42"/>
    </row>
    <row r="36" spans="2:10" s="3" customFormat="1" ht="24.75" customHeight="1">
      <c r="B36" s="109"/>
      <c r="C36" s="9">
        <v>16</v>
      </c>
      <c r="D36" s="37" t="s">
        <v>133</v>
      </c>
      <c r="E36" s="6"/>
      <c r="F36" s="44">
        <v>91327</v>
      </c>
      <c r="G36" s="31">
        <v>16</v>
      </c>
      <c r="H36" s="6">
        <v>1970</v>
      </c>
      <c r="I36" s="46">
        <v>4725</v>
      </c>
      <c r="J36" s="42"/>
    </row>
    <row r="37" spans="2:10" s="3" customFormat="1" ht="24.75" customHeight="1">
      <c r="B37" s="109"/>
      <c r="C37" s="9">
        <v>17</v>
      </c>
      <c r="D37" s="37" t="s">
        <v>148</v>
      </c>
      <c r="E37" s="6" t="s">
        <v>183</v>
      </c>
      <c r="F37" s="44">
        <v>303736</v>
      </c>
      <c r="G37" s="31">
        <v>17</v>
      </c>
      <c r="H37" s="6">
        <v>1970</v>
      </c>
      <c r="I37" s="46">
        <v>3428</v>
      </c>
      <c r="J37" s="42"/>
    </row>
    <row r="38" spans="2:10" s="3" customFormat="1" ht="24.75" customHeight="1">
      <c r="B38" s="109"/>
      <c r="C38" s="9">
        <v>18</v>
      </c>
      <c r="D38" s="37" t="s">
        <v>133</v>
      </c>
      <c r="E38" s="6"/>
      <c r="F38" s="44">
        <v>68853</v>
      </c>
      <c r="G38" s="31">
        <v>18</v>
      </c>
      <c r="H38" s="6">
        <v>1985</v>
      </c>
      <c r="I38" s="46">
        <v>4640</v>
      </c>
      <c r="J38" s="42"/>
    </row>
    <row r="39" spans="2:10" s="3" customFormat="1" ht="24.75" customHeight="1">
      <c r="B39" s="109"/>
      <c r="C39" s="9">
        <v>19</v>
      </c>
      <c r="D39" s="37" t="s">
        <v>132</v>
      </c>
      <c r="E39" s="6"/>
      <c r="F39" s="44">
        <v>6754</v>
      </c>
      <c r="G39" s="31">
        <v>19</v>
      </c>
      <c r="H39" s="6">
        <v>1985</v>
      </c>
      <c r="I39" s="46">
        <v>7932</v>
      </c>
      <c r="J39" s="42"/>
    </row>
    <row r="40" spans="2:10" s="3" customFormat="1" ht="24.75" customHeight="1">
      <c r="B40" s="109"/>
      <c r="C40" s="9">
        <v>20</v>
      </c>
      <c r="D40" s="37" t="s">
        <v>149</v>
      </c>
      <c r="E40" s="6" t="s">
        <v>184</v>
      </c>
      <c r="F40" s="44">
        <v>73783</v>
      </c>
      <c r="G40" s="31">
        <v>20</v>
      </c>
      <c r="H40" s="6">
        <v>1985</v>
      </c>
      <c r="I40" s="46">
        <v>930</v>
      </c>
      <c r="J40" s="42"/>
    </row>
    <row r="41" spans="2:10" s="3" customFormat="1" ht="24.75" customHeight="1">
      <c r="B41" s="109"/>
      <c r="C41" s="9">
        <v>21</v>
      </c>
      <c r="D41" s="37" t="s">
        <v>149</v>
      </c>
      <c r="E41" s="6" t="s">
        <v>177</v>
      </c>
      <c r="F41" s="44">
        <v>9924</v>
      </c>
      <c r="G41" s="31">
        <v>21</v>
      </c>
      <c r="H41" s="6">
        <v>1985</v>
      </c>
      <c r="I41" s="46">
        <v>1216</v>
      </c>
      <c r="J41" s="42"/>
    </row>
    <row r="42" spans="2:10" s="3" customFormat="1" ht="24.75" customHeight="1">
      <c r="B42" s="109"/>
      <c r="C42" s="9">
        <v>22</v>
      </c>
      <c r="D42" s="37" t="s">
        <v>133</v>
      </c>
      <c r="E42" s="6"/>
      <c r="F42" s="44">
        <v>3808</v>
      </c>
      <c r="G42" s="31">
        <v>22</v>
      </c>
      <c r="H42" s="6">
        <v>1985</v>
      </c>
      <c r="I42" s="46">
        <v>2948</v>
      </c>
      <c r="J42" s="42"/>
    </row>
    <row r="43" spans="2:10" s="3" customFormat="1" ht="24.75" customHeight="1">
      <c r="B43" s="109"/>
      <c r="C43" s="9">
        <v>23</v>
      </c>
      <c r="D43" s="37" t="s">
        <v>137</v>
      </c>
      <c r="E43" s="6" t="s">
        <v>177</v>
      </c>
      <c r="F43" s="44">
        <v>52439</v>
      </c>
      <c r="G43" s="31">
        <v>23</v>
      </c>
      <c r="H43" s="6">
        <v>1987</v>
      </c>
      <c r="I43" s="46">
        <v>766</v>
      </c>
      <c r="J43" s="42"/>
    </row>
    <row r="44" spans="2:10" s="3" customFormat="1" ht="24.75" customHeight="1">
      <c r="B44" s="109"/>
      <c r="C44" s="9">
        <v>24</v>
      </c>
      <c r="D44" s="37" t="s">
        <v>176</v>
      </c>
      <c r="E44" s="6" t="s">
        <v>182</v>
      </c>
      <c r="F44" s="44">
        <v>3988</v>
      </c>
      <c r="G44" s="31">
        <v>24</v>
      </c>
      <c r="H44" s="6">
        <v>1990</v>
      </c>
      <c r="I44" s="46">
        <v>324</v>
      </c>
      <c r="J44" s="42"/>
    </row>
    <row r="45" spans="2:10" s="3" customFormat="1" ht="24.75" customHeight="1">
      <c r="B45" s="109"/>
      <c r="C45" s="9">
        <v>25</v>
      </c>
      <c r="D45" s="37" t="s">
        <v>175</v>
      </c>
      <c r="E45" s="6" t="s">
        <v>185</v>
      </c>
      <c r="F45" s="44">
        <v>3423</v>
      </c>
      <c r="G45" s="31">
        <v>25</v>
      </c>
      <c r="H45" s="6">
        <v>1990</v>
      </c>
      <c r="I45" s="50">
        <v>80</v>
      </c>
      <c r="J45" s="42"/>
    </row>
    <row r="46" spans="2:10" s="3" customFormat="1" ht="24.75" customHeight="1">
      <c r="B46" s="109"/>
      <c r="C46" s="9">
        <v>26</v>
      </c>
      <c r="D46" s="37" t="s">
        <v>149</v>
      </c>
      <c r="E46" s="6" t="s">
        <v>186</v>
      </c>
      <c r="F46" s="44">
        <v>5822</v>
      </c>
      <c r="G46" s="31">
        <v>26</v>
      </c>
      <c r="H46" s="6">
        <v>1990</v>
      </c>
      <c r="I46" s="50">
        <v>300</v>
      </c>
      <c r="J46" s="42"/>
    </row>
    <row r="47" spans="2:10" s="3" customFormat="1" ht="24.75" customHeight="1">
      <c r="B47" s="109"/>
      <c r="C47" s="9">
        <v>27</v>
      </c>
      <c r="D47" s="37" t="s">
        <v>173</v>
      </c>
      <c r="E47" s="6" t="s">
        <v>174</v>
      </c>
      <c r="F47" s="44">
        <v>2600</v>
      </c>
      <c r="G47" s="31">
        <v>27</v>
      </c>
      <c r="H47" s="6">
        <v>1990</v>
      </c>
      <c r="I47" s="50">
        <v>20</v>
      </c>
      <c r="J47" s="42"/>
    </row>
    <row r="48" spans="2:10" s="3" customFormat="1" ht="24.75" customHeight="1">
      <c r="B48" s="109"/>
      <c r="C48" s="9">
        <v>28</v>
      </c>
      <c r="D48" s="37" t="s">
        <v>134</v>
      </c>
      <c r="E48" s="6"/>
      <c r="F48" s="44">
        <v>13323</v>
      </c>
      <c r="G48" s="31">
        <v>28</v>
      </c>
      <c r="H48" s="6">
        <v>1990</v>
      </c>
      <c r="I48" s="50">
        <v>2101</v>
      </c>
      <c r="J48" s="42"/>
    </row>
    <row r="49" spans="2:10" s="3" customFormat="1" ht="24.75" customHeight="1">
      <c r="B49" s="109"/>
      <c r="C49" s="9">
        <v>29</v>
      </c>
      <c r="D49" s="37" t="s">
        <v>149</v>
      </c>
      <c r="E49" s="6" t="s">
        <v>181</v>
      </c>
      <c r="F49" s="44">
        <v>10885</v>
      </c>
      <c r="G49" s="31">
        <v>29</v>
      </c>
      <c r="H49" s="6">
        <v>1990</v>
      </c>
      <c r="I49" s="50">
        <v>430</v>
      </c>
      <c r="J49" s="42"/>
    </row>
    <row r="50" spans="2:10" s="3" customFormat="1" ht="24.75" customHeight="1">
      <c r="B50" s="109"/>
      <c r="C50" s="9">
        <v>30</v>
      </c>
      <c r="D50" s="37" t="s">
        <v>172</v>
      </c>
      <c r="E50" s="6" t="s">
        <v>187</v>
      </c>
      <c r="F50" s="44">
        <v>4679</v>
      </c>
      <c r="G50" s="31">
        <v>30</v>
      </c>
      <c r="H50" s="6">
        <v>1990</v>
      </c>
      <c r="I50" s="50">
        <v>300</v>
      </c>
      <c r="J50" s="42"/>
    </row>
    <row r="51" spans="2:10" s="3" customFormat="1" ht="24.75" customHeight="1">
      <c r="B51" s="109"/>
      <c r="C51" s="9">
        <v>31</v>
      </c>
      <c r="D51" s="37" t="s">
        <v>133</v>
      </c>
      <c r="E51" s="6"/>
      <c r="F51" s="44">
        <v>707171</v>
      </c>
      <c r="G51" s="31">
        <v>31</v>
      </c>
      <c r="H51" s="6"/>
      <c r="I51" s="50">
        <v>31330</v>
      </c>
      <c r="J51" s="42"/>
    </row>
    <row r="52" spans="2:10" s="3" customFormat="1" ht="24.75" customHeight="1">
      <c r="B52" s="109"/>
      <c r="C52" s="9">
        <v>32</v>
      </c>
      <c r="D52" s="37" t="s">
        <v>117</v>
      </c>
      <c r="E52" s="6"/>
      <c r="F52" s="44">
        <v>1100</v>
      </c>
      <c r="G52" s="31">
        <v>32</v>
      </c>
      <c r="H52" s="6"/>
      <c r="I52" s="50">
        <v>91</v>
      </c>
      <c r="J52" s="42"/>
    </row>
    <row r="53" spans="2:10" s="3" customFormat="1" ht="24.75" customHeight="1">
      <c r="B53" s="109"/>
      <c r="C53" s="9">
        <v>33</v>
      </c>
      <c r="D53" s="37" t="s">
        <v>149</v>
      </c>
      <c r="E53" s="6" t="s">
        <v>171</v>
      </c>
      <c r="F53" s="44">
        <v>799</v>
      </c>
      <c r="G53" s="31">
        <v>33</v>
      </c>
      <c r="H53" s="6">
        <v>1933</v>
      </c>
      <c r="I53" s="46">
        <v>270</v>
      </c>
      <c r="J53" s="42"/>
    </row>
    <row r="54" spans="2:10" s="3" customFormat="1" ht="24.75" customHeight="1">
      <c r="B54" s="109"/>
      <c r="C54" s="9">
        <v>34</v>
      </c>
      <c r="D54" s="37" t="s">
        <v>118</v>
      </c>
      <c r="E54" s="6"/>
      <c r="F54" s="44">
        <v>4979</v>
      </c>
      <c r="G54" s="31">
        <v>34</v>
      </c>
      <c r="H54" s="6">
        <v>1985</v>
      </c>
      <c r="I54" s="46">
        <v>80</v>
      </c>
      <c r="J54" s="42"/>
    </row>
    <row r="55" spans="2:10" s="3" customFormat="1" ht="24.75" customHeight="1">
      <c r="B55" s="109"/>
      <c r="C55" s="9">
        <v>35</v>
      </c>
      <c r="D55" s="37" t="s">
        <v>170</v>
      </c>
      <c r="E55" s="6" t="s">
        <v>188</v>
      </c>
      <c r="F55" s="44">
        <v>3220</v>
      </c>
      <c r="G55" s="31">
        <v>35</v>
      </c>
      <c r="H55" s="6">
        <v>1998</v>
      </c>
      <c r="I55" s="46">
        <v>11.5</v>
      </c>
      <c r="J55" s="42"/>
    </row>
    <row r="56" spans="2:10" s="3" customFormat="1" ht="24.75" customHeight="1">
      <c r="B56" s="109"/>
      <c r="C56" s="9">
        <v>36</v>
      </c>
      <c r="D56" s="37" t="s">
        <v>168</v>
      </c>
      <c r="E56" s="6" t="s">
        <v>169</v>
      </c>
      <c r="F56" s="44">
        <v>2617</v>
      </c>
      <c r="G56" s="31">
        <v>36</v>
      </c>
      <c r="H56" s="6">
        <v>1998</v>
      </c>
      <c r="I56" s="46">
        <v>40</v>
      </c>
      <c r="J56" s="42"/>
    </row>
    <row r="57" spans="2:10" s="3" customFormat="1" ht="24.75" customHeight="1">
      <c r="B57" s="109"/>
      <c r="C57" s="9">
        <v>37</v>
      </c>
      <c r="D57" s="37" t="s">
        <v>119</v>
      </c>
      <c r="E57" s="6"/>
      <c r="F57" s="44">
        <v>1689</v>
      </c>
      <c r="G57" s="31">
        <v>37</v>
      </c>
      <c r="H57" s="6">
        <v>1996</v>
      </c>
      <c r="I57" s="46">
        <v>1</v>
      </c>
      <c r="J57" s="42"/>
    </row>
    <row r="58" spans="2:10" s="3" customFormat="1" ht="24.75" customHeight="1">
      <c r="B58" s="109"/>
      <c r="C58" s="9">
        <v>38</v>
      </c>
      <c r="D58" s="37" t="s">
        <v>135</v>
      </c>
      <c r="E58" s="6"/>
      <c r="F58" s="44">
        <v>5379</v>
      </c>
      <c r="G58" s="31">
        <v>38</v>
      </c>
      <c r="H58" s="6">
        <v>1988</v>
      </c>
      <c r="I58" s="46">
        <v>850</v>
      </c>
      <c r="J58" s="42"/>
    </row>
    <row r="59" spans="2:10" s="3" customFormat="1" ht="24.75" customHeight="1">
      <c r="B59" s="109"/>
      <c r="C59" s="9">
        <v>39</v>
      </c>
      <c r="D59" s="37" t="s">
        <v>136</v>
      </c>
      <c r="E59" s="6"/>
      <c r="F59" s="44">
        <v>3863</v>
      </c>
      <c r="G59" s="31">
        <v>39</v>
      </c>
      <c r="H59" s="6">
        <v>1985</v>
      </c>
      <c r="I59" s="46">
        <v>400</v>
      </c>
      <c r="J59" s="42"/>
    </row>
    <row r="60" spans="2:10" s="3" customFormat="1" ht="24.75" customHeight="1">
      <c r="B60" s="109"/>
      <c r="C60" s="9">
        <v>40</v>
      </c>
      <c r="D60" s="37" t="s">
        <v>120</v>
      </c>
      <c r="E60" s="6"/>
      <c r="F60" s="44">
        <v>634</v>
      </c>
      <c r="G60" s="31">
        <v>40</v>
      </c>
      <c r="H60" s="6">
        <v>1994</v>
      </c>
      <c r="I60" s="46">
        <v>3</v>
      </c>
      <c r="J60" s="42"/>
    </row>
    <row r="61" spans="2:10" s="3" customFormat="1" ht="24.75" customHeight="1">
      <c r="B61" s="109"/>
      <c r="C61" s="9">
        <v>41</v>
      </c>
      <c r="D61" s="37" t="s">
        <v>113</v>
      </c>
      <c r="E61" s="6"/>
      <c r="F61" s="44">
        <v>5966</v>
      </c>
      <c r="G61" s="31">
        <v>41</v>
      </c>
      <c r="H61" s="6">
        <v>1995</v>
      </c>
      <c r="I61" s="46">
        <v>1</v>
      </c>
      <c r="J61" s="42"/>
    </row>
    <row r="62" spans="2:10" s="3" customFormat="1" ht="24.75" customHeight="1">
      <c r="B62" s="109"/>
      <c r="C62" s="9">
        <v>42</v>
      </c>
      <c r="D62" s="37" t="s">
        <v>121</v>
      </c>
      <c r="E62" s="6"/>
      <c r="F62" s="44">
        <v>1803</v>
      </c>
      <c r="G62" s="31">
        <v>42</v>
      </c>
      <c r="H62" s="6">
        <v>2001</v>
      </c>
      <c r="I62" s="46">
        <v>1</v>
      </c>
      <c r="J62" s="42"/>
    </row>
    <row r="63" spans="2:10" s="3" customFormat="1" ht="24.75" customHeight="1">
      <c r="B63" s="109"/>
      <c r="C63" s="9">
        <v>43</v>
      </c>
      <c r="D63" s="37" t="s">
        <v>122</v>
      </c>
      <c r="E63" s="6"/>
      <c r="F63" s="44">
        <v>1771</v>
      </c>
      <c r="G63" s="31">
        <v>43</v>
      </c>
      <c r="H63" s="6">
        <v>1995</v>
      </c>
      <c r="I63" s="46">
        <v>1</v>
      </c>
      <c r="J63" s="42"/>
    </row>
    <row r="64" spans="2:10" s="3" customFormat="1" ht="24.75" customHeight="1">
      <c r="B64" s="109"/>
      <c r="C64" s="9">
        <v>44</v>
      </c>
      <c r="D64" s="37" t="s">
        <v>123</v>
      </c>
      <c r="E64" s="6"/>
      <c r="F64" s="44">
        <v>1475</v>
      </c>
      <c r="G64" s="31">
        <v>44</v>
      </c>
      <c r="H64" s="6">
        <v>2000</v>
      </c>
      <c r="I64" s="46">
        <v>1</v>
      </c>
      <c r="J64" s="42"/>
    </row>
    <row r="65" spans="2:10" s="3" customFormat="1" ht="24.75" customHeight="1">
      <c r="B65" s="109"/>
      <c r="C65" s="9">
        <v>45</v>
      </c>
      <c r="D65" s="37" t="s">
        <v>124</v>
      </c>
      <c r="E65" s="6"/>
      <c r="F65" s="44">
        <v>1943</v>
      </c>
      <c r="G65" s="31">
        <v>45</v>
      </c>
      <c r="H65" s="6">
        <v>2002</v>
      </c>
      <c r="I65" s="46">
        <v>1</v>
      </c>
      <c r="J65" s="42"/>
    </row>
    <row r="66" spans="2:10" s="3" customFormat="1" ht="24.75" customHeight="1">
      <c r="B66" s="109"/>
      <c r="C66" s="9">
        <v>46</v>
      </c>
      <c r="D66" s="37" t="s">
        <v>167</v>
      </c>
      <c r="E66" s="6" t="s">
        <v>144</v>
      </c>
      <c r="F66" s="44">
        <v>55028</v>
      </c>
      <c r="G66" s="31">
        <v>46</v>
      </c>
      <c r="H66" s="6"/>
      <c r="I66" s="46">
        <v>1</v>
      </c>
      <c r="J66" s="42"/>
    </row>
    <row r="67" spans="2:10" s="3" customFormat="1" ht="24.75" customHeight="1">
      <c r="B67" s="109"/>
      <c r="C67" s="9">
        <v>47</v>
      </c>
      <c r="D67" s="37" t="s">
        <v>148</v>
      </c>
      <c r="E67" s="6" t="s">
        <v>189</v>
      </c>
      <c r="F67" s="44">
        <v>40094</v>
      </c>
      <c r="G67" s="31">
        <v>47</v>
      </c>
      <c r="H67" s="6"/>
      <c r="I67" s="46">
        <v>200</v>
      </c>
      <c r="J67" s="42"/>
    </row>
    <row r="68" spans="2:10" s="3" customFormat="1" ht="24.75" customHeight="1">
      <c r="B68" s="109"/>
      <c r="C68" s="9">
        <v>48</v>
      </c>
      <c r="D68" s="37" t="s">
        <v>148</v>
      </c>
      <c r="E68" s="6" t="s">
        <v>177</v>
      </c>
      <c r="F68" s="44">
        <v>22688</v>
      </c>
      <c r="G68" s="31">
        <v>48</v>
      </c>
      <c r="H68" s="6"/>
      <c r="I68" s="46">
        <v>100</v>
      </c>
      <c r="J68" s="42"/>
    </row>
    <row r="69" spans="2:10" s="3" customFormat="1" ht="24.75" customHeight="1">
      <c r="B69" s="109"/>
      <c r="C69" s="9">
        <v>49</v>
      </c>
      <c r="D69" s="37" t="s">
        <v>148</v>
      </c>
      <c r="E69" s="6" t="s">
        <v>166</v>
      </c>
      <c r="F69" s="44">
        <v>140333</v>
      </c>
      <c r="G69" s="31">
        <v>49</v>
      </c>
      <c r="H69" s="6">
        <v>2009</v>
      </c>
      <c r="I69" s="46">
        <v>600</v>
      </c>
      <c r="J69" s="42"/>
    </row>
    <row r="70" spans="2:10" s="3" customFormat="1" ht="24.75" customHeight="1">
      <c r="B70" s="109"/>
      <c r="C70" s="9">
        <v>50</v>
      </c>
      <c r="D70" s="37" t="s">
        <v>148</v>
      </c>
      <c r="E70" s="6" t="s">
        <v>180</v>
      </c>
      <c r="F70" s="44">
        <v>29950</v>
      </c>
      <c r="G70" s="31">
        <v>50</v>
      </c>
      <c r="H70" s="6"/>
      <c r="I70" s="46">
        <v>400</v>
      </c>
      <c r="J70" s="42"/>
    </row>
    <row r="71" spans="2:10" s="3" customFormat="1" ht="24.75" customHeight="1">
      <c r="B71" s="109"/>
      <c r="C71" s="9">
        <v>51</v>
      </c>
      <c r="D71" s="37" t="s">
        <v>148</v>
      </c>
      <c r="E71" s="6" t="s">
        <v>190</v>
      </c>
      <c r="F71" s="44">
        <v>30081</v>
      </c>
      <c r="G71" s="31">
        <v>51</v>
      </c>
      <c r="H71" s="6"/>
      <c r="I71" s="46">
        <v>150</v>
      </c>
      <c r="J71" s="42"/>
    </row>
    <row r="72" spans="2:10" s="3" customFormat="1" ht="24.75" customHeight="1">
      <c r="B72" s="109"/>
      <c r="C72" s="9">
        <v>52</v>
      </c>
      <c r="D72" s="37" t="s">
        <v>165</v>
      </c>
      <c r="E72" s="6" t="s">
        <v>190</v>
      </c>
      <c r="F72" s="44">
        <v>5238</v>
      </c>
      <c r="G72" s="31">
        <v>52</v>
      </c>
      <c r="H72" s="6"/>
      <c r="I72" s="46">
        <v>1</v>
      </c>
      <c r="J72" s="42"/>
    </row>
    <row r="73" spans="2:10" s="3" customFormat="1" ht="24.75" customHeight="1">
      <c r="B73" s="109"/>
      <c r="C73" s="9">
        <v>53</v>
      </c>
      <c r="D73" s="37" t="s">
        <v>163</v>
      </c>
      <c r="E73" s="6" t="s">
        <v>164</v>
      </c>
      <c r="F73" s="44">
        <v>346889</v>
      </c>
      <c r="G73" s="31">
        <v>53</v>
      </c>
      <c r="H73" s="6"/>
      <c r="I73" s="46"/>
      <c r="J73" s="42"/>
    </row>
    <row r="74" spans="2:10" s="3" customFormat="1" ht="24.75" customHeight="1">
      <c r="B74" s="109"/>
      <c r="C74" s="9">
        <v>54</v>
      </c>
      <c r="D74" s="37" t="s">
        <v>161</v>
      </c>
      <c r="E74" s="6" t="s">
        <v>177</v>
      </c>
      <c r="F74" s="44">
        <v>22901</v>
      </c>
      <c r="G74" s="31">
        <v>54</v>
      </c>
      <c r="H74" s="6"/>
      <c r="I74" s="46" t="s">
        <v>197</v>
      </c>
      <c r="J74" s="42"/>
    </row>
    <row r="75" spans="2:10" s="3" customFormat="1" ht="24.75" customHeight="1">
      <c r="B75" s="109"/>
      <c r="C75" s="9">
        <v>55</v>
      </c>
      <c r="D75" s="37" t="s">
        <v>162</v>
      </c>
      <c r="E75" s="6" t="s">
        <v>177</v>
      </c>
      <c r="F75" s="44">
        <v>61505</v>
      </c>
      <c r="G75" s="31">
        <v>55</v>
      </c>
      <c r="H75" s="6"/>
      <c r="I75" s="46" t="s">
        <v>198</v>
      </c>
      <c r="J75" s="42"/>
    </row>
    <row r="76" spans="2:10" s="3" customFormat="1" ht="24.75" customHeight="1">
      <c r="B76" s="109"/>
      <c r="C76" s="9">
        <v>56</v>
      </c>
      <c r="D76" s="37" t="s">
        <v>160</v>
      </c>
      <c r="E76" s="6" t="s">
        <v>153</v>
      </c>
      <c r="F76" s="44">
        <v>200983</v>
      </c>
      <c r="G76" s="31">
        <v>56</v>
      </c>
      <c r="H76" s="6"/>
      <c r="I76" s="46" t="s">
        <v>199</v>
      </c>
      <c r="J76" s="42"/>
    </row>
    <row r="77" spans="2:10" s="3" customFormat="1" ht="24.75" customHeight="1">
      <c r="B77" s="109"/>
      <c r="C77" s="9">
        <v>57</v>
      </c>
      <c r="D77" s="37" t="s">
        <v>158</v>
      </c>
      <c r="E77" s="6" t="s">
        <v>159</v>
      </c>
      <c r="F77" s="44">
        <v>92258</v>
      </c>
      <c r="G77" s="31">
        <v>57</v>
      </c>
      <c r="H77" s="6"/>
      <c r="I77" s="46" t="s">
        <v>200</v>
      </c>
      <c r="J77" s="42"/>
    </row>
    <row r="78" spans="2:10" s="3" customFormat="1" ht="24.75" customHeight="1">
      <c r="B78" s="109"/>
      <c r="C78" s="9">
        <v>58</v>
      </c>
      <c r="D78" s="37" t="s">
        <v>138</v>
      </c>
      <c r="E78" s="6"/>
      <c r="F78" s="44">
        <v>863</v>
      </c>
      <c r="G78" s="31">
        <v>58</v>
      </c>
      <c r="H78" s="6"/>
      <c r="I78" s="46">
        <v>1</v>
      </c>
      <c r="J78" s="42"/>
    </row>
    <row r="79" spans="2:10" s="3" customFormat="1" ht="24.75" customHeight="1">
      <c r="B79" s="109"/>
      <c r="C79" s="9">
        <v>59</v>
      </c>
      <c r="D79" s="37" t="s">
        <v>157</v>
      </c>
      <c r="E79" s="6" t="s">
        <v>177</v>
      </c>
      <c r="F79" s="44">
        <v>397902</v>
      </c>
      <c r="G79" s="31">
        <v>59</v>
      </c>
      <c r="H79" s="6"/>
      <c r="I79" s="46">
        <v>1</v>
      </c>
      <c r="J79" s="42"/>
    </row>
    <row r="80" spans="2:10" s="3" customFormat="1" ht="24.75" customHeight="1">
      <c r="B80" s="109"/>
      <c r="C80" s="9">
        <v>60</v>
      </c>
      <c r="D80" s="37" t="s">
        <v>156</v>
      </c>
      <c r="E80" s="6" t="s">
        <v>179</v>
      </c>
      <c r="F80" s="44">
        <v>458208</v>
      </c>
      <c r="G80" s="31">
        <v>60</v>
      </c>
      <c r="H80" s="6"/>
      <c r="I80" s="46">
        <v>1</v>
      </c>
      <c r="J80" s="42"/>
    </row>
    <row r="81" spans="2:10" s="3" customFormat="1" ht="24.75" customHeight="1">
      <c r="B81" s="109"/>
      <c r="C81" s="9">
        <v>61</v>
      </c>
      <c r="D81" s="37" t="s">
        <v>155</v>
      </c>
      <c r="E81" s="6" t="s">
        <v>178</v>
      </c>
      <c r="F81" s="44">
        <v>469153</v>
      </c>
      <c r="G81" s="31">
        <v>61</v>
      </c>
      <c r="H81" s="6"/>
      <c r="I81" s="46">
        <v>1</v>
      </c>
      <c r="J81" s="42"/>
    </row>
    <row r="82" spans="2:10" s="3" customFormat="1" ht="24.75" customHeight="1">
      <c r="B82" s="109"/>
      <c r="C82" s="9">
        <v>62</v>
      </c>
      <c r="D82" s="37" t="s">
        <v>333</v>
      </c>
      <c r="E82" s="6" t="s">
        <v>154</v>
      </c>
      <c r="F82" s="44">
        <v>220761</v>
      </c>
      <c r="G82" s="31">
        <v>62</v>
      </c>
      <c r="H82" s="6"/>
      <c r="I82" s="46"/>
      <c r="J82" s="42"/>
    </row>
    <row r="83" spans="2:10" s="3" customFormat="1" ht="24.75" customHeight="1">
      <c r="B83" s="109"/>
      <c r="C83" s="9">
        <v>63</v>
      </c>
      <c r="D83" s="37" t="s">
        <v>125</v>
      </c>
      <c r="E83" s="6"/>
      <c r="F83" s="44">
        <v>4852</v>
      </c>
      <c r="G83" s="31">
        <v>63</v>
      </c>
      <c r="H83" s="6"/>
      <c r="I83" s="46">
        <v>1</v>
      </c>
      <c r="J83" s="42"/>
    </row>
    <row r="84" spans="2:10" s="3" customFormat="1" ht="24.75" customHeight="1">
      <c r="B84" s="109"/>
      <c r="C84" s="9">
        <v>64</v>
      </c>
      <c r="D84" s="37" t="s">
        <v>139</v>
      </c>
      <c r="E84" s="6"/>
      <c r="F84" s="44">
        <v>70623</v>
      </c>
      <c r="G84" s="31">
        <v>64</v>
      </c>
      <c r="H84" s="6"/>
      <c r="I84" s="46">
        <v>1</v>
      </c>
      <c r="J84" s="42"/>
    </row>
    <row r="85" spans="2:10" s="3" customFormat="1" ht="24.75" customHeight="1">
      <c r="B85" s="109"/>
      <c r="C85" s="9">
        <v>65</v>
      </c>
      <c r="D85" s="37" t="s">
        <v>152</v>
      </c>
      <c r="E85" s="6" t="s">
        <v>153</v>
      </c>
      <c r="F85" s="44">
        <v>104711</v>
      </c>
      <c r="G85" s="31">
        <v>65</v>
      </c>
      <c r="H85" s="6"/>
      <c r="I85" s="50" t="s">
        <v>201</v>
      </c>
      <c r="J85" s="42"/>
    </row>
    <row r="86" spans="2:10" s="3" customFormat="1" ht="24.75" customHeight="1">
      <c r="B86" s="109"/>
      <c r="C86" s="9">
        <v>66</v>
      </c>
      <c r="D86" s="37" t="s">
        <v>149</v>
      </c>
      <c r="E86" s="6" t="s">
        <v>190</v>
      </c>
      <c r="F86" s="44">
        <v>9609</v>
      </c>
      <c r="G86" s="31">
        <v>66</v>
      </c>
      <c r="H86" s="6"/>
      <c r="I86" s="50" t="s">
        <v>202</v>
      </c>
      <c r="J86" s="42"/>
    </row>
    <row r="87" spans="2:10" s="3" customFormat="1" ht="24.75" customHeight="1">
      <c r="B87" s="109"/>
      <c r="C87" s="9">
        <v>67</v>
      </c>
      <c r="D87" s="37" t="s">
        <v>140</v>
      </c>
      <c r="E87" s="6"/>
      <c r="F87" s="44">
        <v>30320</v>
      </c>
      <c r="G87" s="31">
        <v>67</v>
      </c>
      <c r="H87" s="6"/>
      <c r="I87" s="50">
        <v>1</v>
      </c>
      <c r="J87" s="42"/>
    </row>
    <row r="88" spans="2:10" s="3" customFormat="1" ht="24.75" customHeight="1">
      <c r="B88" s="109"/>
      <c r="C88" s="9">
        <v>68</v>
      </c>
      <c r="D88" s="37" t="s">
        <v>149</v>
      </c>
      <c r="E88" s="6" t="s">
        <v>151</v>
      </c>
      <c r="F88" s="44">
        <v>265536</v>
      </c>
      <c r="G88" s="31">
        <v>68</v>
      </c>
      <c r="H88" s="6"/>
      <c r="I88" s="50"/>
      <c r="J88" s="42"/>
    </row>
    <row r="89" spans="2:10" s="3" customFormat="1" ht="24.75" customHeight="1">
      <c r="B89" s="109"/>
      <c r="C89" s="9">
        <v>69</v>
      </c>
      <c r="D89" s="37" t="s">
        <v>118</v>
      </c>
      <c r="E89" s="6"/>
      <c r="F89" s="44">
        <v>5628</v>
      </c>
      <c r="G89" s="31">
        <v>69</v>
      </c>
      <c r="H89" s="6"/>
      <c r="I89" s="50"/>
      <c r="J89" s="42"/>
    </row>
    <row r="90" spans="2:10" s="3" customFormat="1" ht="24.75" customHeight="1">
      <c r="B90" s="109"/>
      <c r="C90" s="9">
        <v>70</v>
      </c>
      <c r="D90" s="37" t="s">
        <v>141</v>
      </c>
      <c r="E90" s="6"/>
      <c r="F90" s="44">
        <v>6460</v>
      </c>
      <c r="G90" s="31">
        <v>70</v>
      </c>
      <c r="H90" s="50">
        <v>2011</v>
      </c>
      <c r="I90" s="50"/>
      <c r="J90" s="42"/>
    </row>
    <row r="91" spans="2:10" s="3" customFormat="1" ht="24.75" customHeight="1">
      <c r="B91" s="109"/>
      <c r="C91" s="9">
        <v>71</v>
      </c>
      <c r="D91" s="37" t="s">
        <v>141</v>
      </c>
      <c r="E91" s="6"/>
      <c r="F91" s="44">
        <v>7000</v>
      </c>
      <c r="G91" s="31">
        <v>71</v>
      </c>
      <c r="H91" s="50">
        <v>2011</v>
      </c>
      <c r="I91" s="50"/>
      <c r="J91" s="42"/>
    </row>
    <row r="92" spans="2:10" s="3" customFormat="1" ht="24.75" customHeight="1">
      <c r="B92" s="109"/>
      <c r="C92" s="9">
        <v>72</v>
      </c>
      <c r="D92" s="37" t="s">
        <v>141</v>
      </c>
      <c r="E92" s="6"/>
      <c r="F92" s="44">
        <v>4833</v>
      </c>
      <c r="G92" s="31">
        <v>72</v>
      </c>
      <c r="H92" s="50">
        <v>2011</v>
      </c>
      <c r="I92" s="50"/>
      <c r="J92" s="42"/>
    </row>
    <row r="93" spans="2:10" s="3" customFormat="1" ht="24.75" customHeight="1">
      <c r="B93" s="109"/>
      <c r="C93" s="9">
        <v>73</v>
      </c>
      <c r="D93" s="37" t="s">
        <v>142</v>
      </c>
      <c r="E93" s="6"/>
      <c r="F93" s="44">
        <v>6230</v>
      </c>
      <c r="G93" s="31">
        <v>73</v>
      </c>
      <c r="H93" s="50">
        <v>2012</v>
      </c>
      <c r="I93" s="50"/>
      <c r="J93" s="42"/>
    </row>
    <row r="94" spans="2:10" s="3" customFormat="1" ht="24.75" customHeight="1">
      <c r="B94" s="109"/>
      <c r="C94" s="9">
        <v>74</v>
      </c>
      <c r="D94" s="37" t="s">
        <v>143</v>
      </c>
      <c r="E94" s="6"/>
      <c r="F94" s="44">
        <v>4390</v>
      </c>
      <c r="G94" s="31">
        <v>74</v>
      </c>
      <c r="H94" s="50">
        <v>2012</v>
      </c>
      <c r="I94" s="50"/>
      <c r="J94" s="42"/>
    </row>
    <row r="95" spans="2:10" s="3" customFormat="1" ht="24.75" customHeight="1">
      <c r="B95" s="109"/>
      <c r="C95" s="9">
        <v>75</v>
      </c>
      <c r="D95" s="37" t="s">
        <v>150</v>
      </c>
      <c r="E95" s="6" t="s">
        <v>190</v>
      </c>
      <c r="F95" s="44">
        <v>493900</v>
      </c>
      <c r="G95" s="31">
        <v>75</v>
      </c>
      <c r="H95" s="6"/>
      <c r="I95" s="50"/>
      <c r="J95" s="42"/>
    </row>
    <row r="96" spans="2:10" s="3" customFormat="1" ht="24.75" customHeight="1">
      <c r="B96" s="109"/>
      <c r="C96" s="9">
        <v>76</v>
      </c>
      <c r="D96" s="37" t="s">
        <v>172</v>
      </c>
      <c r="E96" s="6" t="s">
        <v>191</v>
      </c>
      <c r="F96" s="44">
        <v>103923</v>
      </c>
      <c r="G96" s="31">
        <v>76</v>
      </c>
      <c r="H96" s="50">
        <v>2016</v>
      </c>
      <c r="I96" s="50"/>
      <c r="J96" s="42"/>
    </row>
    <row r="97" spans="2:10" s="3" customFormat="1" ht="24.75" customHeight="1">
      <c r="B97" s="109"/>
      <c r="C97" s="9">
        <v>77</v>
      </c>
      <c r="D97" s="37" t="s">
        <v>143</v>
      </c>
      <c r="E97" s="6" t="s">
        <v>192</v>
      </c>
      <c r="F97" s="44">
        <v>4390</v>
      </c>
      <c r="G97" s="31">
        <v>77</v>
      </c>
      <c r="H97" s="50">
        <v>2016</v>
      </c>
      <c r="I97" s="50">
        <v>1</v>
      </c>
      <c r="J97" s="42"/>
    </row>
    <row r="98" spans="2:10" s="3" customFormat="1" ht="24.75" customHeight="1">
      <c r="B98" s="109"/>
      <c r="C98" s="9">
        <v>78</v>
      </c>
      <c r="D98" s="37" t="s">
        <v>142</v>
      </c>
      <c r="E98" s="6" t="s">
        <v>144</v>
      </c>
      <c r="F98" s="44">
        <v>6230</v>
      </c>
      <c r="G98" s="31">
        <v>78</v>
      </c>
      <c r="H98" s="50">
        <v>2016</v>
      </c>
      <c r="I98" s="50">
        <v>1</v>
      </c>
      <c r="J98" s="42"/>
    </row>
    <row r="99" spans="2:10" s="3" customFormat="1" ht="24.75" customHeight="1">
      <c r="B99" s="109"/>
      <c r="C99" s="9">
        <v>79</v>
      </c>
      <c r="D99" s="37" t="s">
        <v>142</v>
      </c>
      <c r="E99" s="6" t="s">
        <v>153</v>
      </c>
      <c r="F99" s="44">
        <v>6520</v>
      </c>
      <c r="G99" s="31">
        <v>79</v>
      </c>
      <c r="H99" s="50">
        <v>2016</v>
      </c>
      <c r="I99" s="50">
        <v>1</v>
      </c>
      <c r="J99" s="42"/>
    </row>
    <row r="100" spans="2:10" s="3" customFormat="1" ht="24.75" customHeight="1">
      <c r="B100" s="109"/>
      <c r="C100" s="9">
        <v>80</v>
      </c>
      <c r="D100" s="37" t="s">
        <v>193</v>
      </c>
      <c r="E100" s="6" t="s">
        <v>144</v>
      </c>
      <c r="F100" s="44">
        <v>7240</v>
      </c>
      <c r="G100" s="31">
        <v>80</v>
      </c>
      <c r="H100" s="50">
        <v>2016</v>
      </c>
      <c r="I100" s="50">
        <v>1</v>
      </c>
      <c r="J100" s="42"/>
    </row>
    <row r="101" spans="2:10" s="3" customFormat="1" ht="24.75" customHeight="1">
      <c r="B101" s="109"/>
      <c r="C101" s="9">
        <v>81</v>
      </c>
      <c r="D101" s="37" t="s">
        <v>194</v>
      </c>
      <c r="E101" s="6" t="s">
        <v>177</v>
      </c>
      <c r="F101" s="44">
        <v>9000</v>
      </c>
      <c r="G101" s="31">
        <v>81</v>
      </c>
      <c r="H101" s="50">
        <v>2016</v>
      </c>
      <c r="I101" s="50">
        <v>1</v>
      </c>
      <c r="J101" s="42"/>
    </row>
    <row r="102" spans="2:10" s="3" customFormat="1" ht="24.75" customHeight="1">
      <c r="B102" s="109"/>
      <c r="C102" s="9">
        <v>82</v>
      </c>
      <c r="D102" s="37" t="s">
        <v>142</v>
      </c>
      <c r="E102" s="6" t="s">
        <v>177</v>
      </c>
      <c r="F102" s="44">
        <v>12290</v>
      </c>
      <c r="G102" s="31">
        <v>82</v>
      </c>
      <c r="H102" s="50">
        <v>2016</v>
      </c>
      <c r="I102" s="50">
        <v>1</v>
      </c>
      <c r="J102" s="42"/>
    </row>
    <row r="103" spans="2:10" s="3" customFormat="1" ht="24.75" customHeight="1">
      <c r="B103" s="109"/>
      <c r="C103" s="9">
        <v>83</v>
      </c>
      <c r="D103" s="37" t="s">
        <v>195</v>
      </c>
      <c r="E103" s="6" t="s">
        <v>144</v>
      </c>
      <c r="F103" s="51">
        <v>10960</v>
      </c>
      <c r="G103" s="31">
        <v>83</v>
      </c>
      <c r="H103" s="31">
        <v>2016</v>
      </c>
      <c r="I103" s="31">
        <v>1</v>
      </c>
      <c r="J103" s="42"/>
    </row>
    <row r="104" spans="2:10" s="3" customFormat="1" ht="24.75" customHeight="1">
      <c r="B104" s="109"/>
      <c r="C104" s="9">
        <v>84</v>
      </c>
      <c r="D104" s="37" t="s">
        <v>368</v>
      </c>
      <c r="E104" s="6" t="s">
        <v>144</v>
      </c>
      <c r="F104" s="51">
        <v>16000</v>
      </c>
      <c r="G104" s="31">
        <v>84</v>
      </c>
      <c r="H104" s="31"/>
      <c r="I104" s="31">
        <v>1</v>
      </c>
      <c r="J104" s="42"/>
    </row>
    <row r="105" spans="2:10" s="3" customFormat="1" ht="24.75" customHeight="1">
      <c r="B105" s="109"/>
      <c r="C105" s="9">
        <v>85</v>
      </c>
      <c r="D105" s="93" t="s">
        <v>369</v>
      </c>
      <c r="E105" s="6" t="s">
        <v>144</v>
      </c>
      <c r="F105" s="51">
        <v>10970</v>
      </c>
      <c r="G105" s="94">
        <v>85</v>
      </c>
      <c r="H105" s="94"/>
      <c r="I105" s="94">
        <v>1</v>
      </c>
      <c r="J105" s="95"/>
    </row>
    <row r="106" spans="2:10" s="3" customFormat="1" ht="24.75" customHeight="1">
      <c r="B106" s="109"/>
      <c r="C106" s="9">
        <v>86</v>
      </c>
      <c r="D106" s="93" t="s">
        <v>370</v>
      </c>
      <c r="E106" s="6" t="s">
        <v>144</v>
      </c>
      <c r="F106" s="51">
        <v>18860</v>
      </c>
      <c r="G106" s="94">
        <v>86</v>
      </c>
      <c r="H106" s="94"/>
      <c r="I106" s="94">
        <v>1</v>
      </c>
      <c r="J106" s="95"/>
    </row>
    <row r="107" spans="2:10" s="3" customFormat="1" ht="24.75" customHeight="1">
      <c r="B107" s="109"/>
      <c r="C107" s="9">
        <v>87</v>
      </c>
      <c r="D107" s="93" t="s">
        <v>371</v>
      </c>
      <c r="E107" s="6" t="s">
        <v>144</v>
      </c>
      <c r="F107" s="51">
        <v>9180</v>
      </c>
      <c r="G107" s="94">
        <v>87</v>
      </c>
      <c r="H107" s="94"/>
      <c r="I107" s="94">
        <v>1</v>
      </c>
      <c r="J107" s="95"/>
    </row>
    <row r="108" spans="2:10" s="3" customFormat="1" ht="24.75" customHeight="1">
      <c r="B108" s="109"/>
      <c r="C108" s="9">
        <v>88</v>
      </c>
      <c r="D108" s="93" t="s">
        <v>372</v>
      </c>
      <c r="E108" s="6" t="s">
        <v>144</v>
      </c>
      <c r="F108" s="51">
        <v>7980</v>
      </c>
      <c r="G108" s="94">
        <v>88</v>
      </c>
      <c r="H108" s="94"/>
      <c r="I108" s="94">
        <v>1</v>
      </c>
      <c r="J108" s="95"/>
    </row>
    <row r="109" spans="2:10" s="3" customFormat="1" ht="24.75" customHeight="1">
      <c r="B109" s="109"/>
      <c r="C109" s="9">
        <v>89</v>
      </c>
      <c r="D109" s="93" t="s">
        <v>373</v>
      </c>
      <c r="E109" s="6" t="s">
        <v>144</v>
      </c>
      <c r="F109" s="51">
        <v>7857</v>
      </c>
      <c r="G109" s="94">
        <v>89</v>
      </c>
      <c r="H109" s="94"/>
      <c r="I109" s="94">
        <v>1</v>
      </c>
      <c r="J109" s="95"/>
    </row>
    <row r="110" spans="2:10" s="3" customFormat="1" ht="24.75" customHeight="1">
      <c r="B110" s="109"/>
      <c r="C110" s="9">
        <v>90</v>
      </c>
      <c r="D110" s="93" t="s">
        <v>373</v>
      </c>
      <c r="E110" s="6" t="s">
        <v>144</v>
      </c>
      <c r="F110" s="51">
        <v>7857</v>
      </c>
      <c r="G110" s="94">
        <v>90</v>
      </c>
      <c r="H110" s="94"/>
      <c r="I110" s="94">
        <v>1</v>
      </c>
      <c r="J110" s="95"/>
    </row>
    <row r="111" spans="2:10" s="3" customFormat="1" ht="24.75" customHeight="1">
      <c r="B111" s="109"/>
      <c r="C111" s="9">
        <v>91</v>
      </c>
      <c r="D111" s="93" t="s">
        <v>374</v>
      </c>
      <c r="E111" s="6" t="s">
        <v>144</v>
      </c>
      <c r="F111" s="51">
        <v>12423</v>
      </c>
      <c r="G111" s="94">
        <v>91</v>
      </c>
      <c r="H111" s="94"/>
      <c r="I111" s="94">
        <v>1</v>
      </c>
      <c r="J111" s="95"/>
    </row>
    <row r="112" spans="2:10" s="3" customFormat="1" ht="24.75" customHeight="1">
      <c r="B112" s="109"/>
      <c r="C112" s="9">
        <v>92</v>
      </c>
      <c r="D112" s="93" t="s">
        <v>375</v>
      </c>
      <c r="E112" s="6" t="s">
        <v>144</v>
      </c>
      <c r="F112" s="51">
        <v>13935</v>
      </c>
      <c r="G112" s="94">
        <v>92</v>
      </c>
      <c r="H112" s="94"/>
      <c r="I112" s="94">
        <v>1</v>
      </c>
      <c r="J112" s="95"/>
    </row>
    <row r="113" spans="2:10" s="3" customFormat="1" ht="24.75" customHeight="1">
      <c r="B113" s="109"/>
      <c r="C113" s="9">
        <v>93</v>
      </c>
      <c r="D113" s="93" t="s">
        <v>376</v>
      </c>
      <c r="E113" s="6" t="s">
        <v>144</v>
      </c>
      <c r="F113" s="51">
        <v>14728</v>
      </c>
      <c r="G113" s="94">
        <v>93</v>
      </c>
      <c r="H113" s="94"/>
      <c r="I113" s="94">
        <v>1</v>
      </c>
      <c r="J113" s="95"/>
    </row>
    <row r="114" spans="2:10" s="3" customFormat="1" ht="24.75" customHeight="1">
      <c r="B114" s="109"/>
      <c r="C114" s="9">
        <v>94</v>
      </c>
      <c r="D114" s="93" t="s">
        <v>368</v>
      </c>
      <c r="E114" s="6" t="s">
        <v>144</v>
      </c>
      <c r="F114" s="51">
        <v>16200</v>
      </c>
      <c r="G114" s="94">
        <v>94</v>
      </c>
      <c r="H114" s="94"/>
      <c r="I114" s="94">
        <v>1</v>
      </c>
      <c r="J114" s="95"/>
    </row>
    <row r="115" spans="2:10" s="3" customFormat="1" ht="15" customHeight="1">
      <c r="B115" s="109"/>
      <c r="C115" s="11"/>
      <c r="D115" s="14" t="s">
        <v>241</v>
      </c>
      <c r="E115" s="14">
        <v>84</v>
      </c>
      <c r="F115" s="52">
        <f>SUM(F21:F114)</f>
        <v>6168198</v>
      </c>
      <c r="G115" s="14"/>
      <c r="H115" s="14"/>
      <c r="I115" s="14"/>
      <c r="J115" s="14"/>
    </row>
    <row r="116" spans="2:10" s="3" customFormat="1" ht="91.5" customHeight="1">
      <c r="B116" s="109"/>
      <c r="C116" s="6" t="s">
        <v>334</v>
      </c>
      <c r="D116" s="18" t="s">
        <v>30</v>
      </c>
      <c r="E116" s="6" t="s">
        <v>17</v>
      </c>
      <c r="F116" s="41">
        <f>F151</f>
        <v>2075076</v>
      </c>
      <c r="G116" s="6"/>
      <c r="H116" s="6"/>
      <c r="I116" s="42" t="s">
        <v>203</v>
      </c>
      <c r="J116" s="43" t="s">
        <v>336</v>
      </c>
    </row>
    <row r="117" spans="2:10" s="3" customFormat="1" ht="24.75" customHeight="1">
      <c r="B117" s="109"/>
      <c r="C117" s="9">
        <v>1</v>
      </c>
      <c r="D117" s="53" t="s">
        <v>205</v>
      </c>
      <c r="E117" s="16" t="s">
        <v>177</v>
      </c>
      <c r="F117" s="17">
        <v>262011</v>
      </c>
      <c r="G117" s="16">
        <v>1</v>
      </c>
      <c r="H117" s="54">
        <v>1992</v>
      </c>
      <c r="I117" s="16">
        <v>1</v>
      </c>
      <c r="J117" s="55"/>
    </row>
    <row r="118" spans="2:10" s="3" customFormat="1" ht="24.75" customHeight="1">
      <c r="B118" s="109"/>
      <c r="C118" s="9">
        <v>2</v>
      </c>
      <c r="D118" s="37" t="s">
        <v>206</v>
      </c>
      <c r="E118" s="6" t="s">
        <v>177</v>
      </c>
      <c r="F118" s="7">
        <v>32067</v>
      </c>
      <c r="G118" s="6">
        <v>2</v>
      </c>
      <c r="H118" s="56">
        <v>1992</v>
      </c>
      <c r="I118" s="6">
        <v>1</v>
      </c>
      <c r="J118" s="42"/>
    </row>
    <row r="119" spans="2:10" s="3" customFormat="1" ht="24.75" customHeight="1">
      <c r="B119" s="109"/>
      <c r="C119" s="9">
        <v>3</v>
      </c>
      <c r="D119" s="37" t="s">
        <v>207</v>
      </c>
      <c r="E119" s="6" t="s">
        <v>177</v>
      </c>
      <c r="F119" s="7">
        <v>81757</v>
      </c>
      <c r="G119" s="6">
        <v>3</v>
      </c>
      <c r="H119" s="56">
        <v>1992</v>
      </c>
      <c r="I119" s="6">
        <v>1</v>
      </c>
      <c r="J119" s="42"/>
    </row>
    <row r="120" spans="2:10" s="3" customFormat="1" ht="24.75" customHeight="1">
      <c r="B120" s="109"/>
      <c r="C120" s="9">
        <v>4</v>
      </c>
      <c r="D120" s="37" t="s">
        <v>208</v>
      </c>
      <c r="E120" s="6" t="s">
        <v>177</v>
      </c>
      <c r="F120" s="7">
        <v>28490</v>
      </c>
      <c r="G120" s="6">
        <v>4</v>
      </c>
      <c r="H120" s="56">
        <v>1992</v>
      </c>
      <c r="I120" s="6">
        <v>1</v>
      </c>
      <c r="J120" s="42"/>
    </row>
    <row r="121" spans="2:10" s="3" customFormat="1" ht="24.75" customHeight="1">
      <c r="B121" s="109"/>
      <c r="C121" s="9">
        <v>5</v>
      </c>
      <c r="D121" s="37" t="s">
        <v>209</v>
      </c>
      <c r="E121" s="6" t="s">
        <v>177</v>
      </c>
      <c r="F121" s="7">
        <v>5319</v>
      </c>
      <c r="G121" s="6">
        <v>5</v>
      </c>
      <c r="H121" s="56">
        <v>1992</v>
      </c>
      <c r="I121" s="6">
        <v>1</v>
      </c>
      <c r="J121" s="42"/>
    </row>
    <row r="122" spans="2:10" s="3" customFormat="1" ht="24.75" customHeight="1">
      <c r="B122" s="109"/>
      <c r="C122" s="9">
        <v>6</v>
      </c>
      <c r="D122" s="48" t="s">
        <v>210</v>
      </c>
      <c r="E122" s="6" t="s">
        <v>177</v>
      </c>
      <c r="F122" s="7">
        <v>26740</v>
      </c>
      <c r="G122" s="6">
        <v>6</v>
      </c>
      <c r="H122" s="56">
        <v>1992</v>
      </c>
      <c r="I122" s="6">
        <v>1</v>
      </c>
      <c r="J122" s="42"/>
    </row>
    <row r="123" spans="2:10" s="3" customFormat="1" ht="24.75" customHeight="1">
      <c r="B123" s="109"/>
      <c r="C123" s="9">
        <v>7</v>
      </c>
      <c r="D123" s="37" t="s">
        <v>211</v>
      </c>
      <c r="E123" s="6" t="s">
        <v>177</v>
      </c>
      <c r="F123" s="7">
        <v>669</v>
      </c>
      <c r="G123" s="6">
        <v>7</v>
      </c>
      <c r="H123" s="56">
        <v>1992</v>
      </c>
      <c r="I123" s="6">
        <v>1</v>
      </c>
      <c r="J123" s="42"/>
    </row>
    <row r="124" spans="2:10" s="3" customFormat="1" ht="24.75" customHeight="1">
      <c r="B124" s="109"/>
      <c r="C124" s="9">
        <v>8</v>
      </c>
      <c r="D124" s="37" t="s">
        <v>212</v>
      </c>
      <c r="E124" s="6" t="s">
        <v>177</v>
      </c>
      <c r="F124" s="7">
        <v>5457</v>
      </c>
      <c r="G124" s="6">
        <v>8</v>
      </c>
      <c r="H124" s="56">
        <v>1992</v>
      </c>
      <c r="I124" s="6">
        <v>1</v>
      </c>
      <c r="J124" s="42"/>
    </row>
    <row r="125" spans="2:10" s="3" customFormat="1" ht="24.75" customHeight="1">
      <c r="B125" s="109"/>
      <c r="C125" s="9">
        <v>9</v>
      </c>
      <c r="D125" s="37" t="s">
        <v>213</v>
      </c>
      <c r="E125" s="6" t="s">
        <v>177</v>
      </c>
      <c r="F125" s="7">
        <v>87139</v>
      </c>
      <c r="G125" s="6">
        <v>9</v>
      </c>
      <c r="H125" s="56">
        <v>1992</v>
      </c>
      <c r="I125" s="6" t="s">
        <v>242</v>
      </c>
      <c r="J125" s="42"/>
    </row>
    <row r="126" spans="2:10" s="3" customFormat="1" ht="24.75" customHeight="1">
      <c r="B126" s="109"/>
      <c r="C126" s="9">
        <v>10</v>
      </c>
      <c r="D126" s="37" t="s">
        <v>214</v>
      </c>
      <c r="E126" s="6" t="s">
        <v>177</v>
      </c>
      <c r="F126" s="7">
        <v>89552</v>
      </c>
      <c r="G126" s="6">
        <v>10</v>
      </c>
      <c r="H126" s="6">
        <v>1992</v>
      </c>
      <c r="I126" s="6">
        <v>3900</v>
      </c>
      <c r="J126" s="42"/>
    </row>
    <row r="127" spans="2:10" s="3" customFormat="1" ht="24.75" customHeight="1">
      <c r="B127" s="109"/>
      <c r="C127" s="57">
        <v>11</v>
      </c>
      <c r="D127" s="37" t="s">
        <v>215</v>
      </c>
      <c r="E127" s="6" t="s">
        <v>177</v>
      </c>
      <c r="F127" s="7">
        <v>17128</v>
      </c>
      <c r="G127" s="6">
        <v>11</v>
      </c>
      <c r="H127" s="6">
        <v>1992</v>
      </c>
      <c r="I127" s="6">
        <v>50</v>
      </c>
      <c r="J127" s="42"/>
    </row>
    <row r="128" spans="2:10" s="3" customFormat="1" ht="24.75" customHeight="1">
      <c r="B128" s="109"/>
      <c r="C128" s="9">
        <v>12</v>
      </c>
      <c r="D128" s="37" t="s">
        <v>216</v>
      </c>
      <c r="E128" s="6" t="s">
        <v>177</v>
      </c>
      <c r="F128" s="7">
        <v>74754</v>
      </c>
      <c r="G128" s="6">
        <v>12</v>
      </c>
      <c r="H128" s="6">
        <v>1992</v>
      </c>
      <c r="I128" s="6">
        <v>4000</v>
      </c>
      <c r="J128" s="42"/>
    </row>
    <row r="129" spans="2:10" s="3" customFormat="1" ht="24.75" customHeight="1">
      <c r="B129" s="109"/>
      <c r="C129" s="9">
        <v>13</v>
      </c>
      <c r="D129" s="37" t="s">
        <v>217</v>
      </c>
      <c r="E129" s="6" t="s">
        <v>177</v>
      </c>
      <c r="F129" s="7"/>
      <c r="G129" s="6"/>
      <c r="H129" s="6"/>
      <c r="I129" s="6"/>
      <c r="J129" s="42"/>
    </row>
    <row r="130" spans="2:10" s="3" customFormat="1" ht="24.75" customHeight="1">
      <c r="B130" s="109"/>
      <c r="C130" s="9">
        <v>14</v>
      </c>
      <c r="D130" s="37" t="s">
        <v>218</v>
      </c>
      <c r="E130" s="6" t="s">
        <v>177</v>
      </c>
      <c r="F130" s="7">
        <v>1067</v>
      </c>
      <c r="G130" s="6">
        <v>13</v>
      </c>
      <c r="H130" s="6">
        <v>1992</v>
      </c>
      <c r="I130" s="45"/>
      <c r="J130" s="42"/>
    </row>
    <row r="131" spans="2:10" s="3" customFormat="1" ht="24.75" customHeight="1">
      <c r="B131" s="109"/>
      <c r="C131" s="9">
        <v>15</v>
      </c>
      <c r="D131" s="37" t="s">
        <v>219</v>
      </c>
      <c r="E131" s="6" t="s">
        <v>177</v>
      </c>
      <c r="F131" s="7">
        <v>1280</v>
      </c>
      <c r="G131" s="6">
        <v>14</v>
      </c>
      <c r="H131" s="6">
        <v>1992</v>
      </c>
      <c r="I131" s="6"/>
      <c r="J131" s="42"/>
    </row>
    <row r="132" spans="2:10" s="3" customFormat="1" ht="24.75" customHeight="1">
      <c r="B132" s="109"/>
      <c r="C132" s="9">
        <v>16</v>
      </c>
      <c r="D132" s="37" t="s">
        <v>220</v>
      </c>
      <c r="E132" s="45"/>
      <c r="F132" s="45"/>
      <c r="G132" s="6"/>
      <c r="H132" s="45"/>
      <c r="I132" s="45"/>
      <c r="J132" s="42"/>
    </row>
    <row r="133" spans="2:10" s="3" customFormat="1" ht="24.75" customHeight="1">
      <c r="B133" s="109"/>
      <c r="C133" s="9">
        <v>17</v>
      </c>
      <c r="D133" s="37" t="s">
        <v>221</v>
      </c>
      <c r="E133" s="6" t="s">
        <v>177</v>
      </c>
      <c r="F133" s="7">
        <v>2275</v>
      </c>
      <c r="G133" s="6">
        <v>15</v>
      </c>
      <c r="H133" s="6">
        <v>1992</v>
      </c>
      <c r="I133" s="6"/>
      <c r="J133" s="42"/>
    </row>
    <row r="134" spans="2:10" s="3" customFormat="1" ht="24.75" customHeight="1">
      <c r="B134" s="109"/>
      <c r="C134" s="9">
        <v>18</v>
      </c>
      <c r="D134" s="37" t="s">
        <v>222</v>
      </c>
      <c r="E134" s="6" t="s">
        <v>177</v>
      </c>
      <c r="F134" s="7">
        <v>1820</v>
      </c>
      <c r="G134" s="6">
        <v>16</v>
      </c>
      <c r="H134" s="6">
        <v>1992</v>
      </c>
      <c r="I134" s="6"/>
      <c r="J134" s="42"/>
    </row>
    <row r="135" spans="2:10" s="3" customFormat="1" ht="24.75" customHeight="1">
      <c r="B135" s="109"/>
      <c r="C135" s="9">
        <v>19</v>
      </c>
      <c r="D135" s="37" t="s">
        <v>223</v>
      </c>
      <c r="E135" s="6" t="s">
        <v>177</v>
      </c>
      <c r="F135" s="7">
        <v>1095</v>
      </c>
      <c r="G135" s="6">
        <v>17</v>
      </c>
      <c r="H135" s="6">
        <v>1992</v>
      </c>
      <c r="I135" s="6"/>
      <c r="J135" s="42"/>
    </row>
    <row r="136" spans="2:10" s="3" customFormat="1" ht="24.75" customHeight="1">
      <c r="B136" s="109"/>
      <c r="C136" s="9">
        <v>20</v>
      </c>
      <c r="D136" s="37" t="s">
        <v>224</v>
      </c>
      <c r="E136" s="45"/>
      <c r="F136" s="45"/>
      <c r="G136" s="6"/>
      <c r="H136" s="45"/>
      <c r="I136" s="45"/>
      <c r="J136" s="42"/>
    </row>
    <row r="137" spans="2:10" s="3" customFormat="1" ht="24.75" customHeight="1">
      <c r="B137" s="109"/>
      <c r="C137" s="9">
        <v>21</v>
      </c>
      <c r="D137" s="37" t="s">
        <v>225</v>
      </c>
      <c r="E137" s="6" t="s">
        <v>177</v>
      </c>
      <c r="F137" s="7">
        <v>15732</v>
      </c>
      <c r="G137" s="6">
        <v>18</v>
      </c>
      <c r="H137" s="6">
        <v>1992</v>
      </c>
      <c r="I137" s="6"/>
      <c r="J137" s="42"/>
    </row>
    <row r="138" spans="2:10" s="3" customFormat="1" ht="24.75" customHeight="1">
      <c r="B138" s="109"/>
      <c r="C138" s="9">
        <v>22</v>
      </c>
      <c r="D138" s="37" t="s">
        <v>226</v>
      </c>
      <c r="E138" s="6" t="s">
        <v>177</v>
      </c>
      <c r="F138" s="7">
        <v>1280</v>
      </c>
      <c r="G138" s="6">
        <v>19</v>
      </c>
      <c r="H138" s="6">
        <v>1992</v>
      </c>
      <c r="I138" s="6"/>
      <c r="J138" s="42"/>
    </row>
    <row r="139" spans="2:10" s="3" customFormat="1" ht="24.75" customHeight="1">
      <c r="B139" s="109"/>
      <c r="C139" s="9">
        <v>23</v>
      </c>
      <c r="D139" s="37" t="s">
        <v>227</v>
      </c>
      <c r="E139" s="6" t="s">
        <v>177</v>
      </c>
      <c r="F139" s="7">
        <v>2320</v>
      </c>
      <c r="G139" s="6">
        <v>20</v>
      </c>
      <c r="H139" s="6">
        <v>1993</v>
      </c>
      <c r="I139" s="6"/>
      <c r="J139" s="42"/>
    </row>
    <row r="140" spans="2:10" s="3" customFormat="1" ht="24.75" customHeight="1">
      <c r="B140" s="109"/>
      <c r="C140" s="9">
        <v>24</v>
      </c>
      <c r="D140" s="37" t="s">
        <v>228</v>
      </c>
      <c r="E140" s="6" t="s">
        <v>177</v>
      </c>
      <c r="F140" s="7">
        <v>20693</v>
      </c>
      <c r="G140" s="6">
        <v>21</v>
      </c>
      <c r="H140" s="6">
        <v>1996</v>
      </c>
      <c r="I140" s="6">
        <v>500</v>
      </c>
      <c r="J140" s="42"/>
    </row>
    <row r="141" spans="2:10" s="3" customFormat="1" ht="24.75" customHeight="1">
      <c r="B141" s="109"/>
      <c r="C141" s="9">
        <v>25</v>
      </c>
      <c r="D141" s="37" t="s">
        <v>229</v>
      </c>
      <c r="E141" s="6"/>
      <c r="F141" s="7">
        <v>71403</v>
      </c>
      <c r="G141" s="6">
        <v>22</v>
      </c>
      <c r="H141" s="6">
        <v>2002</v>
      </c>
      <c r="I141" s="6">
        <v>1</v>
      </c>
      <c r="J141" s="42"/>
    </row>
    <row r="142" spans="2:10" s="3" customFormat="1" ht="24.75" customHeight="1">
      <c r="B142" s="109"/>
      <c r="C142" s="9">
        <v>26</v>
      </c>
      <c r="D142" s="37" t="s">
        <v>230</v>
      </c>
      <c r="E142" s="6" t="s">
        <v>239</v>
      </c>
      <c r="F142" s="7">
        <v>68888</v>
      </c>
      <c r="G142" s="6">
        <v>23</v>
      </c>
      <c r="H142" s="6"/>
      <c r="I142" s="6"/>
      <c r="J142" s="42"/>
    </row>
    <row r="143" spans="2:10" s="3" customFormat="1" ht="24.75" customHeight="1">
      <c r="B143" s="109"/>
      <c r="C143" s="9">
        <v>27</v>
      </c>
      <c r="D143" s="37" t="s">
        <v>231</v>
      </c>
      <c r="E143" s="6" t="s">
        <v>240</v>
      </c>
      <c r="F143" s="7">
        <v>140712</v>
      </c>
      <c r="G143" s="6">
        <v>24</v>
      </c>
      <c r="H143" s="6">
        <v>2005</v>
      </c>
      <c r="I143" s="6">
        <v>5</v>
      </c>
      <c r="J143" s="42"/>
    </row>
    <row r="144" spans="2:10" s="3" customFormat="1" ht="24.75" customHeight="1">
      <c r="B144" s="109"/>
      <c r="C144" s="9">
        <v>28</v>
      </c>
      <c r="D144" s="37" t="s">
        <v>232</v>
      </c>
      <c r="E144" s="6" t="s">
        <v>240</v>
      </c>
      <c r="F144" s="7">
        <v>316781</v>
      </c>
      <c r="G144" s="6">
        <v>25</v>
      </c>
      <c r="H144" s="6">
        <v>2008</v>
      </c>
      <c r="I144" s="6">
        <v>1</v>
      </c>
      <c r="J144" s="42"/>
    </row>
    <row r="145" spans="2:10" s="3" customFormat="1" ht="24.75" customHeight="1">
      <c r="B145" s="109"/>
      <c r="C145" s="9">
        <v>29</v>
      </c>
      <c r="D145" s="37" t="s">
        <v>233</v>
      </c>
      <c r="E145" s="6" t="s">
        <v>177</v>
      </c>
      <c r="F145" s="7">
        <v>44189</v>
      </c>
      <c r="G145" s="6">
        <v>26</v>
      </c>
      <c r="H145" s="6">
        <v>1996</v>
      </c>
      <c r="I145" s="6">
        <v>3</v>
      </c>
      <c r="J145" s="42"/>
    </row>
    <row r="146" spans="2:10" s="3" customFormat="1" ht="24.75" customHeight="1">
      <c r="B146" s="109"/>
      <c r="C146" s="9">
        <v>30</v>
      </c>
      <c r="D146" s="37" t="s">
        <v>234</v>
      </c>
      <c r="E146" s="6" t="s">
        <v>177</v>
      </c>
      <c r="F146" s="7">
        <v>68654</v>
      </c>
      <c r="G146" s="6">
        <v>27</v>
      </c>
      <c r="H146" s="6">
        <v>1997</v>
      </c>
      <c r="I146" s="6">
        <v>1</v>
      </c>
      <c r="J146" s="42"/>
    </row>
    <row r="147" spans="2:10" s="3" customFormat="1" ht="24.75" customHeight="1">
      <c r="B147" s="109"/>
      <c r="C147" s="9">
        <v>31</v>
      </c>
      <c r="D147" s="37" t="s">
        <v>235</v>
      </c>
      <c r="E147" s="6" t="s">
        <v>177</v>
      </c>
      <c r="F147" s="7">
        <v>24045</v>
      </c>
      <c r="G147" s="6">
        <v>28</v>
      </c>
      <c r="H147" s="6">
        <v>1997</v>
      </c>
      <c r="I147" s="6"/>
      <c r="J147" s="42"/>
    </row>
    <row r="148" spans="2:10" s="3" customFormat="1" ht="24.75" customHeight="1">
      <c r="B148" s="109"/>
      <c r="C148" s="9">
        <v>32</v>
      </c>
      <c r="D148" s="37" t="s">
        <v>236</v>
      </c>
      <c r="E148" s="6" t="s">
        <v>177</v>
      </c>
      <c r="F148" s="7">
        <v>98972</v>
      </c>
      <c r="G148" s="6">
        <v>29</v>
      </c>
      <c r="H148" s="6">
        <v>2005</v>
      </c>
      <c r="I148" s="6" t="s">
        <v>243</v>
      </c>
      <c r="J148" s="42"/>
    </row>
    <row r="149" spans="2:10" s="3" customFormat="1" ht="24.75" customHeight="1">
      <c r="B149" s="109"/>
      <c r="C149" s="9">
        <v>33</v>
      </c>
      <c r="D149" s="37" t="s">
        <v>237</v>
      </c>
      <c r="E149" s="6" t="s">
        <v>151</v>
      </c>
      <c r="F149" s="7">
        <v>462450</v>
      </c>
      <c r="G149" s="6">
        <v>30</v>
      </c>
      <c r="H149" s="6">
        <v>2006</v>
      </c>
      <c r="I149" s="6">
        <v>910</v>
      </c>
      <c r="J149" s="42"/>
    </row>
    <row r="150" spans="2:10" s="3" customFormat="1" ht="24.75" customHeight="1">
      <c r="B150" s="109"/>
      <c r="C150" s="9">
        <v>34</v>
      </c>
      <c r="D150" s="37" t="s">
        <v>238</v>
      </c>
      <c r="E150" s="6" t="s">
        <v>177</v>
      </c>
      <c r="F150" s="7">
        <v>20337</v>
      </c>
      <c r="G150" s="6">
        <v>31</v>
      </c>
      <c r="H150" s="6"/>
      <c r="I150" s="6">
        <v>515</v>
      </c>
      <c r="J150" s="42"/>
    </row>
    <row r="151" spans="2:10" s="3" customFormat="1" ht="18.75" customHeight="1">
      <c r="B151" s="109"/>
      <c r="C151" s="10"/>
      <c r="D151" s="18" t="s">
        <v>241</v>
      </c>
      <c r="E151" s="18">
        <v>34</v>
      </c>
      <c r="F151" s="21">
        <f>SUM(F117:F150)</f>
        <v>2075076</v>
      </c>
      <c r="G151" s="18"/>
      <c r="H151" s="19"/>
      <c r="I151" s="19"/>
      <c r="J151" s="18"/>
    </row>
    <row r="152" spans="2:10" s="3" customFormat="1" ht="114.75">
      <c r="B152" s="109"/>
      <c r="C152" s="6" t="s">
        <v>359</v>
      </c>
      <c r="D152" s="18" t="s">
        <v>32</v>
      </c>
      <c r="E152" s="6" t="s">
        <v>17</v>
      </c>
      <c r="F152" s="41">
        <f>F258</f>
        <v>1494757.79</v>
      </c>
      <c r="G152" s="6"/>
      <c r="H152" s="6"/>
      <c r="I152" s="42" t="s">
        <v>203</v>
      </c>
      <c r="J152" s="43" t="s">
        <v>336</v>
      </c>
    </row>
    <row r="153" spans="2:10" s="3" customFormat="1" ht="51">
      <c r="B153" s="109"/>
      <c r="C153" s="9">
        <v>1</v>
      </c>
      <c r="D153" s="29" t="s">
        <v>245</v>
      </c>
      <c r="E153" s="18" t="s">
        <v>285</v>
      </c>
      <c r="F153" s="41">
        <v>203299.17</v>
      </c>
      <c r="G153" s="6">
        <v>1794</v>
      </c>
      <c r="H153" s="58">
        <v>31990</v>
      </c>
      <c r="I153" s="6">
        <v>1</v>
      </c>
      <c r="J153" s="20"/>
    </row>
    <row r="154" spans="2:10" s="3" customFormat="1" ht="25.5">
      <c r="B154" s="109"/>
      <c r="C154" s="9">
        <v>2</v>
      </c>
      <c r="D154" s="37" t="s">
        <v>246</v>
      </c>
      <c r="E154" s="6" t="s">
        <v>285</v>
      </c>
      <c r="F154" s="41">
        <v>9407.4</v>
      </c>
      <c r="G154" s="6">
        <v>1795</v>
      </c>
      <c r="H154" s="58">
        <v>31990</v>
      </c>
      <c r="I154" s="6">
        <v>1</v>
      </c>
      <c r="J154" s="20"/>
    </row>
    <row r="155" spans="2:10" s="3" customFormat="1" ht="25.5">
      <c r="B155" s="109"/>
      <c r="C155" s="9">
        <v>3</v>
      </c>
      <c r="D155" s="37" t="s">
        <v>247</v>
      </c>
      <c r="E155" s="6" t="s">
        <v>285</v>
      </c>
      <c r="F155" s="41">
        <v>955.85</v>
      </c>
      <c r="G155" s="6">
        <v>1797</v>
      </c>
      <c r="H155" s="58">
        <v>31990</v>
      </c>
      <c r="I155" s="6">
        <v>1</v>
      </c>
      <c r="J155" s="20"/>
    </row>
    <row r="156" spans="2:10" s="3" customFormat="1" ht="25.5">
      <c r="B156" s="109"/>
      <c r="C156" s="9">
        <v>4</v>
      </c>
      <c r="D156" s="37" t="s">
        <v>248</v>
      </c>
      <c r="E156" s="6" t="s">
        <v>285</v>
      </c>
      <c r="F156" s="41">
        <v>261.03</v>
      </c>
      <c r="G156" s="6">
        <v>1798</v>
      </c>
      <c r="H156" s="58">
        <v>31990</v>
      </c>
      <c r="I156" s="6">
        <v>1</v>
      </c>
      <c r="J156" s="20"/>
    </row>
    <row r="157" spans="2:10" s="3" customFormat="1" ht="38.25">
      <c r="B157" s="109"/>
      <c r="C157" s="9">
        <v>5</v>
      </c>
      <c r="D157" s="37" t="s">
        <v>249</v>
      </c>
      <c r="E157" s="6" t="s">
        <v>285</v>
      </c>
      <c r="F157" s="41">
        <v>284.75</v>
      </c>
      <c r="G157" s="6">
        <v>1799</v>
      </c>
      <c r="H157" s="58">
        <v>31990</v>
      </c>
      <c r="I157" s="6">
        <v>3</v>
      </c>
      <c r="J157" s="20"/>
    </row>
    <row r="158" spans="2:10" s="3" customFormat="1" ht="38.25">
      <c r="B158" s="109"/>
      <c r="C158" s="9">
        <v>6</v>
      </c>
      <c r="D158" s="37" t="s">
        <v>250</v>
      </c>
      <c r="E158" s="6" t="s">
        <v>285</v>
      </c>
      <c r="F158" s="41">
        <v>2211.41</v>
      </c>
      <c r="G158" s="6">
        <v>1800</v>
      </c>
      <c r="H158" s="58">
        <v>31990</v>
      </c>
      <c r="I158" s="6">
        <v>4</v>
      </c>
      <c r="J158" s="20"/>
    </row>
    <row r="159" spans="2:10" s="3" customFormat="1" ht="15">
      <c r="B159" s="109"/>
      <c r="C159" s="9">
        <v>7</v>
      </c>
      <c r="D159" s="37" t="s">
        <v>251</v>
      </c>
      <c r="E159" s="6" t="s">
        <v>285</v>
      </c>
      <c r="F159" s="41">
        <v>110.85</v>
      </c>
      <c r="G159" s="6">
        <v>1801</v>
      </c>
      <c r="H159" s="58">
        <v>31990</v>
      </c>
      <c r="I159" s="6">
        <v>1</v>
      </c>
      <c r="J159" s="20"/>
    </row>
    <row r="160" spans="2:10" s="3" customFormat="1" ht="25.5">
      <c r="B160" s="109"/>
      <c r="C160" s="9">
        <v>8</v>
      </c>
      <c r="D160" s="37" t="s">
        <v>252</v>
      </c>
      <c r="E160" s="6" t="s">
        <v>285</v>
      </c>
      <c r="F160" s="41">
        <v>110.85</v>
      </c>
      <c r="G160" s="6">
        <v>1802</v>
      </c>
      <c r="H160" s="58">
        <v>31990</v>
      </c>
      <c r="I160" s="6">
        <v>1</v>
      </c>
      <c r="J160" s="20"/>
    </row>
    <row r="161" spans="2:10" s="3" customFormat="1" ht="15">
      <c r="B161" s="109"/>
      <c r="C161" s="9">
        <v>9</v>
      </c>
      <c r="D161" s="37" t="s">
        <v>253</v>
      </c>
      <c r="E161" s="6" t="s">
        <v>285</v>
      </c>
      <c r="F161" s="41">
        <v>169.03</v>
      </c>
      <c r="G161" s="6">
        <v>1803</v>
      </c>
      <c r="H161" s="58">
        <v>31990</v>
      </c>
      <c r="I161" s="6">
        <v>1</v>
      </c>
      <c r="J161" s="20"/>
    </row>
    <row r="162" spans="2:10" s="3" customFormat="1" ht="25.5">
      <c r="B162" s="109"/>
      <c r="C162" s="9">
        <v>10</v>
      </c>
      <c r="D162" s="37" t="s">
        <v>254</v>
      </c>
      <c r="E162" s="6" t="s">
        <v>285</v>
      </c>
      <c r="F162" s="41">
        <v>427.37</v>
      </c>
      <c r="G162" s="6">
        <v>1804</v>
      </c>
      <c r="H162" s="58">
        <v>31990</v>
      </c>
      <c r="I162" s="6">
        <v>2</v>
      </c>
      <c r="J162" s="20"/>
    </row>
    <row r="163" spans="2:10" s="3" customFormat="1" ht="15">
      <c r="B163" s="109"/>
      <c r="C163" s="9">
        <v>11</v>
      </c>
      <c r="D163" s="37" t="s">
        <v>255</v>
      </c>
      <c r="E163" s="6" t="s">
        <v>285</v>
      </c>
      <c r="F163" s="41">
        <v>181.34</v>
      </c>
      <c r="G163" s="6">
        <v>1805</v>
      </c>
      <c r="H163" s="58">
        <v>31990</v>
      </c>
      <c r="I163" s="6">
        <v>1</v>
      </c>
      <c r="J163" s="20"/>
    </row>
    <row r="164" spans="2:10" s="3" customFormat="1" ht="15">
      <c r="B164" s="109"/>
      <c r="C164" s="9">
        <v>12</v>
      </c>
      <c r="D164" s="37" t="s">
        <v>256</v>
      </c>
      <c r="E164" s="6" t="s">
        <v>285</v>
      </c>
      <c r="F164" s="41">
        <v>917.35</v>
      </c>
      <c r="G164" s="6">
        <v>1808</v>
      </c>
      <c r="H164" s="58">
        <v>31990</v>
      </c>
      <c r="I164" s="6">
        <v>3</v>
      </c>
      <c r="J164" s="20"/>
    </row>
    <row r="165" spans="2:10" s="3" customFormat="1" ht="15">
      <c r="B165" s="109"/>
      <c r="C165" s="9">
        <v>13</v>
      </c>
      <c r="D165" s="37" t="s">
        <v>257</v>
      </c>
      <c r="E165" s="6" t="s">
        <v>285</v>
      </c>
      <c r="F165" s="41">
        <v>201.32</v>
      </c>
      <c r="G165" s="6">
        <v>1809</v>
      </c>
      <c r="H165" s="58">
        <v>31990</v>
      </c>
      <c r="I165" s="6">
        <v>1</v>
      </c>
      <c r="J165" s="20"/>
    </row>
    <row r="166" spans="2:10" s="3" customFormat="1" ht="15">
      <c r="B166" s="109"/>
      <c r="C166" s="9">
        <v>14</v>
      </c>
      <c r="D166" s="37" t="s">
        <v>258</v>
      </c>
      <c r="E166" s="6" t="s">
        <v>285</v>
      </c>
      <c r="F166" s="41">
        <v>4757.03</v>
      </c>
      <c r="G166" s="6">
        <v>1815</v>
      </c>
      <c r="H166" s="58">
        <v>35735</v>
      </c>
      <c r="I166" s="6">
        <v>1</v>
      </c>
      <c r="J166" s="20"/>
    </row>
    <row r="167" spans="2:10" s="3" customFormat="1" ht="25.5">
      <c r="B167" s="109"/>
      <c r="C167" s="9">
        <v>15</v>
      </c>
      <c r="D167" s="37" t="s">
        <v>259</v>
      </c>
      <c r="E167" s="6" t="s">
        <v>285</v>
      </c>
      <c r="F167" s="41">
        <v>147.29</v>
      </c>
      <c r="G167" s="6">
        <v>1816</v>
      </c>
      <c r="H167" s="58">
        <v>35855</v>
      </c>
      <c r="I167" s="6">
        <v>1</v>
      </c>
      <c r="J167" s="20"/>
    </row>
    <row r="168" spans="2:10" s="3" customFormat="1" ht="15">
      <c r="B168" s="109"/>
      <c r="C168" s="9">
        <v>16</v>
      </c>
      <c r="D168" s="37" t="s">
        <v>260</v>
      </c>
      <c r="E168" s="6" t="s">
        <v>285</v>
      </c>
      <c r="F168" s="41">
        <v>162.05</v>
      </c>
      <c r="G168" s="6">
        <v>1817</v>
      </c>
      <c r="H168" s="58">
        <v>36008</v>
      </c>
      <c r="I168" s="6">
        <v>1</v>
      </c>
      <c r="J168" s="20"/>
    </row>
    <row r="169" spans="2:10" s="3" customFormat="1" ht="15">
      <c r="B169" s="109"/>
      <c r="C169" s="9">
        <v>17</v>
      </c>
      <c r="D169" s="37" t="s">
        <v>261</v>
      </c>
      <c r="E169" s="6" t="s">
        <v>285</v>
      </c>
      <c r="F169" s="41">
        <v>0</v>
      </c>
      <c r="G169" s="6">
        <v>1818</v>
      </c>
      <c r="H169" s="58">
        <v>36861</v>
      </c>
      <c r="I169" s="6">
        <v>1</v>
      </c>
      <c r="J169" s="20"/>
    </row>
    <row r="170" spans="2:10" s="3" customFormat="1" ht="15">
      <c r="B170" s="109"/>
      <c r="C170" s="9">
        <v>18</v>
      </c>
      <c r="D170" s="37" t="s">
        <v>262</v>
      </c>
      <c r="E170" s="6" t="s">
        <v>285</v>
      </c>
      <c r="F170" s="41">
        <v>2536.14</v>
      </c>
      <c r="G170" s="6">
        <v>1819</v>
      </c>
      <c r="H170" s="58">
        <v>36861</v>
      </c>
      <c r="I170" s="6">
        <v>1</v>
      </c>
      <c r="J170" s="20"/>
    </row>
    <row r="171" spans="2:10" s="3" customFormat="1" ht="63.75">
      <c r="B171" s="109"/>
      <c r="C171" s="9">
        <v>19</v>
      </c>
      <c r="D171" s="37" t="s">
        <v>263</v>
      </c>
      <c r="E171" s="6" t="s">
        <v>285</v>
      </c>
      <c r="F171" s="41">
        <v>2232.68</v>
      </c>
      <c r="G171" s="6">
        <v>4089</v>
      </c>
      <c r="H171" s="58">
        <v>32356</v>
      </c>
      <c r="I171" s="6">
        <v>18</v>
      </c>
      <c r="J171" s="20"/>
    </row>
    <row r="172" spans="2:10" s="3" customFormat="1" ht="25.5">
      <c r="B172" s="109"/>
      <c r="C172" s="9">
        <v>20</v>
      </c>
      <c r="D172" s="37" t="s">
        <v>264</v>
      </c>
      <c r="E172" s="6" t="s">
        <v>285</v>
      </c>
      <c r="F172" s="41">
        <v>3295.57</v>
      </c>
      <c r="G172" s="6">
        <v>4464</v>
      </c>
      <c r="H172" s="58">
        <v>37773</v>
      </c>
      <c r="I172" s="6">
        <v>1</v>
      </c>
      <c r="J172" s="20"/>
    </row>
    <row r="173" spans="2:10" s="3" customFormat="1" ht="25.5">
      <c r="B173" s="109"/>
      <c r="C173" s="9">
        <v>21</v>
      </c>
      <c r="D173" s="37" t="s">
        <v>265</v>
      </c>
      <c r="E173" s="6" t="s">
        <v>285</v>
      </c>
      <c r="F173" s="41">
        <v>3845.57</v>
      </c>
      <c r="G173" s="6">
        <v>4465</v>
      </c>
      <c r="H173" s="58">
        <v>37773</v>
      </c>
      <c r="I173" s="6">
        <v>1</v>
      </c>
      <c r="J173" s="20"/>
    </row>
    <row r="174" spans="2:10" s="3" customFormat="1" ht="15">
      <c r="B174" s="109"/>
      <c r="C174" s="9">
        <v>22</v>
      </c>
      <c r="D174" s="37" t="s">
        <v>266</v>
      </c>
      <c r="E174" s="6" t="s">
        <v>285</v>
      </c>
      <c r="F174" s="41">
        <v>259.46</v>
      </c>
      <c r="G174" s="6">
        <v>4479</v>
      </c>
      <c r="H174" s="58">
        <v>37803</v>
      </c>
      <c r="I174" s="6">
        <v>2</v>
      </c>
      <c r="J174" s="20"/>
    </row>
    <row r="175" spans="2:10" s="3" customFormat="1" ht="15">
      <c r="B175" s="109"/>
      <c r="C175" s="9">
        <v>23</v>
      </c>
      <c r="D175" s="37" t="s">
        <v>262</v>
      </c>
      <c r="E175" s="6" t="s">
        <v>285</v>
      </c>
      <c r="F175" s="41">
        <v>13247.97</v>
      </c>
      <c r="G175" s="6">
        <v>4608</v>
      </c>
      <c r="H175" s="58">
        <v>38047</v>
      </c>
      <c r="I175" s="6">
        <v>1</v>
      </c>
      <c r="J175" s="20"/>
    </row>
    <row r="176" spans="2:10" s="3" customFormat="1" ht="15">
      <c r="B176" s="109"/>
      <c r="C176" s="9">
        <v>24</v>
      </c>
      <c r="D176" s="37" t="s">
        <v>267</v>
      </c>
      <c r="E176" s="6" t="s">
        <v>285</v>
      </c>
      <c r="F176" s="41">
        <v>5130</v>
      </c>
      <c r="G176" s="6">
        <v>5142</v>
      </c>
      <c r="H176" s="58">
        <v>38473</v>
      </c>
      <c r="I176" s="6">
        <v>1</v>
      </c>
      <c r="J176" s="20"/>
    </row>
    <row r="177" spans="2:10" s="3" customFormat="1" ht="51">
      <c r="B177" s="109"/>
      <c r="C177" s="9">
        <v>25</v>
      </c>
      <c r="D177" s="37" t="s">
        <v>268</v>
      </c>
      <c r="E177" s="6" t="s">
        <v>285</v>
      </c>
      <c r="F177" s="41">
        <v>19357.29</v>
      </c>
      <c r="G177" s="6">
        <v>6500</v>
      </c>
      <c r="H177" s="58">
        <v>39387</v>
      </c>
      <c r="I177" s="6">
        <v>1</v>
      </c>
      <c r="J177" s="20"/>
    </row>
    <row r="178" spans="2:10" s="3" customFormat="1" ht="51">
      <c r="B178" s="109"/>
      <c r="C178" s="9">
        <v>26</v>
      </c>
      <c r="D178" s="37" t="s">
        <v>269</v>
      </c>
      <c r="E178" s="6" t="s">
        <v>285</v>
      </c>
      <c r="F178" s="41">
        <v>19363.91</v>
      </c>
      <c r="G178" s="6">
        <v>6501</v>
      </c>
      <c r="H178" s="58">
        <v>39387</v>
      </c>
      <c r="I178" s="6">
        <v>1</v>
      </c>
      <c r="J178" s="20"/>
    </row>
    <row r="179" spans="2:10" s="3" customFormat="1" ht="102">
      <c r="B179" s="109"/>
      <c r="C179" s="9">
        <v>27</v>
      </c>
      <c r="D179" s="37" t="s">
        <v>270</v>
      </c>
      <c r="E179" s="6" t="s">
        <v>285</v>
      </c>
      <c r="F179" s="41">
        <v>15710.2</v>
      </c>
      <c r="G179" s="6">
        <v>10210</v>
      </c>
      <c r="H179" s="58">
        <v>40998</v>
      </c>
      <c r="I179" s="6">
        <v>386</v>
      </c>
      <c r="J179" s="20"/>
    </row>
    <row r="180" spans="2:10" s="3" customFormat="1" ht="114.75">
      <c r="B180" s="109"/>
      <c r="C180" s="9">
        <v>28</v>
      </c>
      <c r="D180" s="37" t="s">
        <v>271</v>
      </c>
      <c r="E180" s="6" t="s">
        <v>285</v>
      </c>
      <c r="F180" s="41">
        <v>22241</v>
      </c>
      <c r="G180" s="6">
        <v>10211</v>
      </c>
      <c r="H180" s="58">
        <v>40998</v>
      </c>
      <c r="I180" s="6">
        <v>428</v>
      </c>
      <c r="J180" s="20"/>
    </row>
    <row r="181" spans="2:10" s="3" customFormat="1" ht="69" customHeight="1">
      <c r="B181" s="109"/>
      <c r="C181" s="9">
        <v>29</v>
      </c>
      <c r="D181" s="37" t="s">
        <v>272</v>
      </c>
      <c r="E181" s="6" t="s">
        <v>285</v>
      </c>
      <c r="F181" s="41">
        <v>1628</v>
      </c>
      <c r="G181" s="6">
        <v>10212</v>
      </c>
      <c r="H181" s="58">
        <v>40998</v>
      </c>
      <c r="I181" s="6">
        <v>40</v>
      </c>
      <c r="J181" s="20"/>
    </row>
    <row r="182" spans="2:10" s="3" customFormat="1" ht="71.25" customHeight="1">
      <c r="B182" s="109"/>
      <c r="C182" s="9">
        <v>30</v>
      </c>
      <c r="D182" s="37" t="s">
        <v>273</v>
      </c>
      <c r="E182" s="6" t="s">
        <v>285</v>
      </c>
      <c r="F182" s="41">
        <v>2767.6</v>
      </c>
      <c r="G182" s="6">
        <v>10213</v>
      </c>
      <c r="H182" s="58">
        <v>40998</v>
      </c>
      <c r="I182" s="6">
        <v>68</v>
      </c>
      <c r="J182" s="20"/>
    </row>
    <row r="183" spans="2:10" s="3" customFormat="1" ht="89.25">
      <c r="B183" s="109"/>
      <c r="C183" s="9">
        <v>31</v>
      </c>
      <c r="D183" s="37" t="s">
        <v>274</v>
      </c>
      <c r="E183" s="6" t="s">
        <v>285</v>
      </c>
      <c r="F183" s="41">
        <v>4395.6</v>
      </c>
      <c r="G183" s="6">
        <v>10214</v>
      </c>
      <c r="H183" s="58">
        <v>40998</v>
      </c>
      <c r="I183" s="6">
        <v>108</v>
      </c>
      <c r="J183" s="20"/>
    </row>
    <row r="184" spans="2:10" s="3" customFormat="1" ht="102">
      <c r="B184" s="109"/>
      <c r="C184" s="9">
        <v>32</v>
      </c>
      <c r="D184" s="37" t="s">
        <v>275</v>
      </c>
      <c r="E184" s="6" t="s">
        <v>285</v>
      </c>
      <c r="F184" s="41">
        <v>3744.4</v>
      </c>
      <c r="G184" s="6">
        <v>10215</v>
      </c>
      <c r="H184" s="58">
        <v>40998</v>
      </c>
      <c r="I184" s="6">
        <v>92</v>
      </c>
      <c r="J184" s="20"/>
    </row>
    <row r="185" spans="2:10" s="3" customFormat="1" ht="25.5">
      <c r="B185" s="109"/>
      <c r="C185" s="9">
        <v>33</v>
      </c>
      <c r="D185" s="37" t="s">
        <v>276</v>
      </c>
      <c r="E185" s="6" t="s">
        <v>285</v>
      </c>
      <c r="F185" s="41">
        <v>9875.8</v>
      </c>
      <c r="G185" s="6">
        <v>10216</v>
      </c>
      <c r="H185" s="58">
        <v>40998</v>
      </c>
      <c r="I185" s="6">
        <v>1</v>
      </c>
      <c r="J185" s="20"/>
    </row>
    <row r="186" spans="2:10" s="3" customFormat="1" ht="25.5">
      <c r="B186" s="109"/>
      <c r="C186" s="9">
        <v>34</v>
      </c>
      <c r="D186" s="37" t="s">
        <v>276</v>
      </c>
      <c r="E186" s="6" t="s">
        <v>285</v>
      </c>
      <c r="F186" s="41">
        <v>9875.8</v>
      </c>
      <c r="G186" s="6">
        <v>10217</v>
      </c>
      <c r="H186" s="58">
        <v>40998</v>
      </c>
      <c r="I186" s="6">
        <v>1</v>
      </c>
      <c r="J186" s="20"/>
    </row>
    <row r="187" spans="2:10" s="3" customFormat="1" ht="25.5">
      <c r="B187" s="109"/>
      <c r="C187" s="9">
        <v>35</v>
      </c>
      <c r="D187" s="37" t="s">
        <v>276</v>
      </c>
      <c r="E187" s="6" t="s">
        <v>285</v>
      </c>
      <c r="F187" s="41">
        <v>9875.8</v>
      </c>
      <c r="G187" s="6">
        <v>10218</v>
      </c>
      <c r="H187" s="58">
        <v>40998</v>
      </c>
      <c r="I187" s="6">
        <v>1</v>
      </c>
      <c r="J187" s="20"/>
    </row>
    <row r="188" spans="2:10" s="3" customFormat="1" ht="25.5">
      <c r="B188" s="109"/>
      <c r="C188" s="9">
        <v>36</v>
      </c>
      <c r="D188" s="37" t="s">
        <v>277</v>
      </c>
      <c r="E188" s="6" t="s">
        <v>285</v>
      </c>
      <c r="F188" s="41">
        <v>1238.5</v>
      </c>
      <c r="G188" s="6">
        <v>10219</v>
      </c>
      <c r="H188" s="58">
        <v>40998</v>
      </c>
      <c r="I188" s="6">
        <v>1</v>
      </c>
      <c r="J188" s="20"/>
    </row>
    <row r="189" spans="2:10" s="3" customFormat="1" ht="25.5">
      <c r="B189" s="109"/>
      <c r="C189" s="9">
        <v>37</v>
      </c>
      <c r="D189" s="37" t="s">
        <v>277</v>
      </c>
      <c r="E189" s="6" t="s">
        <v>285</v>
      </c>
      <c r="F189" s="41">
        <v>1238.5</v>
      </c>
      <c r="G189" s="6">
        <v>10220</v>
      </c>
      <c r="H189" s="58">
        <v>40998</v>
      </c>
      <c r="I189" s="6">
        <v>1</v>
      </c>
      <c r="J189" s="20"/>
    </row>
    <row r="190" spans="2:10" s="3" customFormat="1" ht="25.5">
      <c r="B190" s="109"/>
      <c r="C190" s="9">
        <v>38</v>
      </c>
      <c r="D190" s="37" t="s">
        <v>277</v>
      </c>
      <c r="E190" s="6" t="s">
        <v>285</v>
      </c>
      <c r="F190" s="41">
        <v>1238.5</v>
      </c>
      <c r="G190" s="6">
        <v>10221</v>
      </c>
      <c r="H190" s="58">
        <v>40998</v>
      </c>
      <c r="I190" s="6">
        <v>1</v>
      </c>
      <c r="J190" s="20"/>
    </row>
    <row r="191" spans="2:10" s="3" customFormat="1" ht="38.25">
      <c r="B191" s="109"/>
      <c r="C191" s="9">
        <v>39</v>
      </c>
      <c r="D191" s="37" t="s">
        <v>278</v>
      </c>
      <c r="E191" s="6" t="s">
        <v>285</v>
      </c>
      <c r="F191" s="41">
        <v>545.5</v>
      </c>
      <c r="G191" s="6">
        <v>10222</v>
      </c>
      <c r="H191" s="58">
        <v>40998</v>
      </c>
      <c r="I191" s="6">
        <v>1</v>
      </c>
      <c r="J191" s="20"/>
    </row>
    <row r="192" spans="2:10" s="3" customFormat="1" ht="38.25">
      <c r="B192" s="109"/>
      <c r="C192" s="9">
        <v>40</v>
      </c>
      <c r="D192" s="37" t="s">
        <v>278</v>
      </c>
      <c r="E192" s="6" t="s">
        <v>285</v>
      </c>
      <c r="F192" s="41">
        <v>545.5</v>
      </c>
      <c r="G192" s="6">
        <v>10223</v>
      </c>
      <c r="H192" s="58">
        <v>40998</v>
      </c>
      <c r="I192" s="6">
        <v>1</v>
      </c>
      <c r="J192" s="20"/>
    </row>
    <row r="193" spans="2:10" s="3" customFormat="1" ht="38.25">
      <c r="B193" s="109"/>
      <c r="C193" s="9">
        <v>41</v>
      </c>
      <c r="D193" s="37" t="s">
        <v>279</v>
      </c>
      <c r="E193" s="6" t="s">
        <v>285</v>
      </c>
      <c r="F193" s="41">
        <v>545.5</v>
      </c>
      <c r="G193" s="6">
        <v>10224</v>
      </c>
      <c r="H193" s="58">
        <v>40998</v>
      </c>
      <c r="I193" s="6">
        <v>1</v>
      </c>
      <c r="J193" s="20"/>
    </row>
    <row r="194" spans="2:10" s="3" customFormat="1" ht="25.5">
      <c r="B194" s="109"/>
      <c r="C194" s="9">
        <v>42</v>
      </c>
      <c r="D194" s="37" t="s">
        <v>280</v>
      </c>
      <c r="E194" s="6" t="s">
        <v>285</v>
      </c>
      <c r="F194" s="41">
        <v>874.35</v>
      </c>
      <c r="G194" s="6">
        <v>10225</v>
      </c>
      <c r="H194" s="58">
        <v>40998</v>
      </c>
      <c r="I194" s="6">
        <v>1</v>
      </c>
      <c r="J194" s="20"/>
    </row>
    <row r="195" spans="2:10" s="3" customFormat="1" ht="25.5">
      <c r="B195" s="109"/>
      <c r="C195" s="9">
        <v>43</v>
      </c>
      <c r="D195" s="37" t="s">
        <v>281</v>
      </c>
      <c r="E195" s="6" t="s">
        <v>285</v>
      </c>
      <c r="F195" s="41">
        <v>438.3</v>
      </c>
      <c r="G195" s="6">
        <v>10226</v>
      </c>
      <c r="H195" s="58">
        <v>40998</v>
      </c>
      <c r="I195" s="6">
        <v>1</v>
      </c>
      <c r="J195" s="20"/>
    </row>
    <row r="196" spans="2:10" s="3" customFormat="1" ht="25.5">
      <c r="B196" s="109"/>
      <c r="C196" s="9">
        <v>44</v>
      </c>
      <c r="D196" s="37" t="s">
        <v>281</v>
      </c>
      <c r="E196" s="6" t="s">
        <v>285</v>
      </c>
      <c r="F196" s="41">
        <v>438.3</v>
      </c>
      <c r="G196" s="6">
        <v>10227</v>
      </c>
      <c r="H196" s="58">
        <v>40998</v>
      </c>
      <c r="I196" s="6">
        <v>1</v>
      </c>
      <c r="J196" s="20"/>
    </row>
    <row r="197" spans="2:10" s="3" customFormat="1" ht="15">
      <c r="B197" s="109"/>
      <c r="C197" s="9">
        <v>45</v>
      </c>
      <c r="D197" s="37" t="s">
        <v>282</v>
      </c>
      <c r="E197" s="6" t="s">
        <v>285</v>
      </c>
      <c r="F197" s="41">
        <v>1654.7</v>
      </c>
      <c r="G197" s="6">
        <v>10228</v>
      </c>
      <c r="H197" s="58">
        <v>40998</v>
      </c>
      <c r="I197" s="6">
        <v>1</v>
      </c>
      <c r="J197" s="20"/>
    </row>
    <row r="198" spans="2:10" s="3" customFormat="1" ht="38.25">
      <c r="B198" s="109"/>
      <c r="C198" s="9">
        <v>46</v>
      </c>
      <c r="D198" s="37" t="s">
        <v>283</v>
      </c>
      <c r="E198" s="6" t="s">
        <v>285</v>
      </c>
      <c r="F198" s="41">
        <v>62026.74</v>
      </c>
      <c r="G198" s="6">
        <v>10512</v>
      </c>
      <c r="H198" s="58">
        <v>41248</v>
      </c>
      <c r="I198" s="6">
        <v>1</v>
      </c>
      <c r="J198" s="20"/>
    </row>
    <row r="199" spans="2:10" s="3" customFormat="1" ht="51">
      <c r="B199" s="109"/>
      <c r="C199" s="9">
        <v>47</v>
      </c>
      <c r="D199" s="37" t="s">
        <v>284</v>
      </c>
      <c r="E199" s="6" t="s">
        <v>285</v>
      </c>
      <c r="F199" s="41">
        <v>41173.66</v>
      </c>
      <c r="G199" s="6">
        <v>11848</v>
      </c>
      <c r="H199" s="58">
        <v>41248</v>
      </c>
      <c r="I199" s="6">
        <v>1</v>
      </c>
      <c r="J199" s="20"/>
    </row>
    <row r="200" spans="2:10" s="3" customFormat="1" ht="15">
      <c r="B200" s="109"/>
      <c r="C200" s="10"/>
      <c r="D200" s="18" t="s">
        <v>330</v>
      </c>
      <c r="E200" s="18">
        <v>47</v>
      </c>
      <c r="F200" s="21">
        <f>SUM(F153:F199)</f>
        <v>484944.92999999993</v>
      </c>
      <c r="G200" s="6"/>
      <c r="H200" s="6"/>
      <c r="I200" s="6"/>
      <c r="J200" s="59"/>
    </row>
    <row r="201" spans="2:10" s="3" customFormat="1" ht="51">
      <c r="B201" s="109"/>
      <c r="C201" s="9">
        <v>1</v>
      </c>
      <c r="D201" s="29" t="s">
        <v>286</v>
      </c>
      <c r="E201" s="18" t="s">
        <v>310</v>
      </c>
      <c r="F201" s="41">
        <v>371304.18</v>
      </c>
      <c r="G201" s="6">
        <v>2407</v>
      </c>
      <c r="H201" s="58">
        <v>31079</v>
      </c>
      <c r="I201" s="6">
        <v>1</v>
      </c>
      <c r="J201" s="60"/>
    </row>
    <row r="202" spans="2:10" s="3" customFormat="1" ht="25.5">
      <c r="B202" s="109"/>
      <c r="C202" s="9">
        <v>2</v>
      </c>
      <c r="D202" s="37" t="s">
        <v>287</v>
      </c>
      <c r="E202" s="6" t="s">
        <v>310</v>
      </c>
      <c r="F202" s="41">
        <v>349.69</v>
      </c>
      <c r="G202" s="6">
        <v>2408</v>
      </c>
      <c r="H202" s="58">
        <v>36130</v>
      </c>
      <c r="I202" s="6">
        <v>1</v>
      </c>
      <c r="J202" s="59"/>
    </row>
    <row r="203" spans="2:10" s="3" customFormat="1" ht="15">
      <c r="B203" s="109"/>
      <c r="C203" s="9">
        <v>3</v>
      </c>
      <c r="D203" s="37" t="s">
        <v>288</v>
      </c>
      <c r="E203" s="6" t="s">
        <v>310</v>
      </c>
      <c r="F203" s="41">
        <v>16128.5</v>
      </c>
      <c r="G203" s="6">
        <v>2409</v>
      </c>
      <c r="H203" s="58">
        <v>31079</v>
      </c>
      <c r="I203" s="6">
        <v>2</v>
      </c>
      <c r="J203" s="20"/>
    </row>
    <row r="204" spans="2:10" s="3" customFormat="1" ht="45.75">
      <c r="B204" s="109"/>
      <c r="C204" s="9">
        <v>4</v>
      </c>
      <c r="D204" s="61" t="s">
        <v>289</v>
      </c>
      <c r="E204" s="6" t="s">
        <v>310</v>
      </c>
      <c r="F204" s="41">
        <v>509.28</v>
      </c>
      <c r="G204" s="6">
        <v>2410</v>
      </c>
      <c r="H204" s="58">
        <v>31079</v>
      </c>
      <c r="I204" s="6">
        <v>4</v>
      </c>
      <c r="J204" s="20"/>
    </row>
    <row r="205" spans="2:10" s="3" customFormat="1" ht="25.5">
      <c r="B205" s="109"/>
      <c r="C205" s="9">
        <v>5</v>
      </c>
      <c r="D205" s="37" t="s">
        <v>290</v>
      </c>
      <c r="E205" s="6" t="s">
        <v>310</v>
      </c>
      <c r="F205" s="41">
        <v>2940.76</v>
      </c>
      <c r="G205" s="6">
        <v>2411</v>
      </c>
      <c r="H205" s="58">
        <v>31079</v>
      </c>
      <c r="I205" s="6">
        <v>2</v>
      </c>
      <c r="J205" s="20"/>
    </row>
    <row r="206" spans="2:10" s="3" customFormat="1" ht="25.5">
      <c r="B206" s="109"/>
      <c r="C206" s="9">
        <v>6</v>
      </c>
      <c r="D206" s="37" t="s">
        <v>291</v>
      </c>
      <c r="E206" s="6" t="s">
        <v>310</v>
      </c>
      <c r="F206" s="41">
        <v>408.96</v>
      </c>
      <c r="G206" s="6">
        <v>2412</v>
      </c>
      <c r="H206" s="58">
        <v>31079</v>
      </c>
      <c r="I206" s="6">
        <v>2</v>
      </c>
      <c r="J206" s="20"/>
    </row>
    <row r="207" spans="2:10" s="3" customFormat="1" ht="25.5">
      <c r="B207" s="109"/>
      <c r="C207" s="9">
        <v>7</v>
      </c>
      <c r="D207" s="37" t="s">
        <v>292</v>
      </c>
      <c r="E207" s="6" t="s">
        <v>310</v>
      </c>
      <c r="F207" s="41">
        <v>4292.15</v>
      </c>
      <c r="G207" s="6">
        <v>2413</v>
      </c>
      <c r="H207" s="58">
        <v>31079</v>
      </c>
      <c r="I207" s="6">
        <v>3</v>
      </c>
      <c r="J207" s="20"/>
    </row>
    <row r="208" spans="2:10" s="3" customFormat="1" ht="51">
      <c r="B208" s="109"/>
      <c r="C208" s="9">
        <v>8</v>
      </c>
      <c r="D208" s="37" t="s">
        <v>293</v>
      </c>
      <c r="E208" s="6" t="s">
        <v>310</v>
      </c>
      <c r="F208" s="41">
        <v>312.78</v>
      </c>
      <c r="G208" s="6">
        <v>2414</v>
      </c>
      <c r="H208" s="58">
        <v>31079</v>
      </c>
      <c r="I208" s="6">
        <v>1</v>
      </c>
      <c r="J208" s="20"/>
    </row>
    <row r="209" spans="2:10" s="3" customFormat="1" ht="25.5">
      <c r="B209" s="109"/>
      <c r="C209" s="9">
        <v>9</v>
      </c>
      <c r="D209" s="37" t="s">
        <v>294</v>
      </c>
      <c r="E209" s="6" t="s">
        <v>310</v>
      </c>
      <c r="F209" s="41">
        <v>312.59</v>
      </c>
      <c r="G209" s="6">
        <v>2415</v>
      </c>
      <c r="H209" s="58">
        <v>31079</v>
      </c>
      <c r="I209" s="6">
        <v>1</v>
      </c>
      <c r="J209" s="20"/>
    </row>
    <row r="210" spans="2:10" s="3" customFormat="1" ht="25.5">
      <c r="B210" s="109"/>
      <c r="C210" s="9">
        <v>10</v>
      </c>
      <c r="D210" s="37" t="s">
        <v>254</v>
      </c>
      <c r="E210" s="6" t="s">
        <v>310</v>
      </c>
      <c r="F210" s="41">
        <v>1347.98</v>
      </c>
      <c r="G210" s="6">
        <v>2416</v>
      </c>
      <c r="H210" s="58">
        <v>31079</v>
      </c>
      <c r="I210" s="6">
        <v>2</v>
      </c>
      <c r="J210" s="20"/>
    </row>
    <row r="211" spans="2:10" s="3" customFormat="1" ht="25.5">
      <c r="B211" s="109"/>
      <c r="C211" s="9">
        <v>11</v>
      </c>
      <c r="D211" s="37" t="s">
        <v>295</v>
      </c>
      <c r="E211" s="6" t="s">
        <v>310</v>
      </c>
      <c r="F211" s="41">
        <v>1045.14</v>
      </c>
      <c r="G211" s="6">
        <v>2417</v>
      </c>
      <c r="H211" s="58">
        <v>31079</v>
      </c>
      <c r="I211" s="6">
        <v>1</v>
      </c>
      <c r="J211" s="20"/>
    </row>
    <row r="212" spans="2:10" s="3" customFormat="1" ht="15">
      <c r="B212" s="109"/>
      <c r="C212" s="9">
        <v>12</v>
      </c>
      <c r="D212" s="37" t="s">
        <v>255</v>
      </c>
      <c r="E212" s="6" t="s">
        <v>310</v>
      </c>
      <c r="F212" s="41">
        <v>375.31</v>
      </c>
      <c r="G212" s="6">
        <v>2418</v>
      </c>
      <c r="H212" s="58">
        <v>31079</v>
      </c>
      <c r="I212" s="6">
        <v>1</v>
      </c>
      <c r="J212" s="20"/>
    </row>
    <row r="213" spans="2:10" s="3" customFormat="1" ht="15">
      <c r="B213" s="109"/>
      <c r="C213" s="9">
        <v>13</v>
      </c>
      <c r="D213" s="37" t="s">
        <v>296</v>
      </c>
      <c r="E213" s="6" t="s">
        <v>310</v>
      </c>
      <c r="F213" s="41">
        <v>126.88</v>
      </c>
      <c r="G213" s="6">
        <v>2419</v>
      </c>
      <c r="H213" s="58">
        <v>31079</v>
      </c>
      <c r="I213" s="6">
        <v>1</v>
      </c>
      <c r="J213" s="20"/>
    </row>
    <row r="214" spans="2:10" s="3" customFormat="1" ht="15">
      <c r="B214" s="109"/>
      <c r="C214" s="9">
        <v>14</v>
      </c>
      <c r="D214" s="37" t="s">
        <v>297</v>
      </c>
      <c r="E214" s="6" t="s">
        <v>310</v>
      </c>
      <c r="F214" s="41">
        <v>149.29</v>
      </c>
      <c r="G214" s="6">
        <v>2421</v>
      </c>
      <c r="H214" s="58">
        <v>31079</v>
      </c>
      <c r="I214" s="6">
        <v>1</v>
      </c>
      <c r="J214" s="20"/>
    </row>
    <row r="215" spans="2:10" s="3" customFormat="1" ht="15">
      <c r="B215" s="109"/>
      <c r="C215" s="9">
        <v>15</v>
      </c>
      <c r="D215" s="37" t="s">
        <v>262</v>
      </c>
      <c r="E215" s="6" t="s">
        <v>310</v>
      </c>
      <c r="F215" s="41">
        <v>8148.75</v>
      </c>
      <c r="G215" s="6">
        <v>2422</v>
      </c>
      <c r="H215" s="58">
        <v>35400</v>
      </c>
      <c r="I215" s="6">
        <v>1</v>
      </c>
      <c r="J215" s="20"/>
    </row>
    <row r="216" spans="2:10" s="3" customFormat="1" ht="15">
      <c r="B216" s="109"/>
      <c r="C216" s="9">
        <v>16</v>
      </c>
      <c r="D216" s="37" t="s">
        <v>261</v>
      </c>
      <c r="E216" s="6" t="s">
        <v>310</v>
      </c>
      <c r="F216" s="41">
        <v>0</v>
      </c>
      <c r="G216" s="6">
        <v>2423</v>
      </c>
      <c r="H216" s="58">
        <v>36861</v>
      </c>
      <c r="I216" s="6">
        <v>1</v>
      </c>
      <c r="J216" s="20"/>
    </row>
    <row r="217" spans="2:10" s="3" customFormat="1" ht="76.5">
      <c r="B217" s="109"/>
      <c r="C217" s="9">
        <v>17</v>
      </c>
      <c r="D217" s="37" t="s">
        <v>298</v>
      </c>
      <c r="E217" s="6" t="s">
        <v>310</v>
      </c>
      <c r="F217" s="41">
        <v>59529.51</v>
      </c>
      <c r="G217" s="6">
        <v>4088</v>
      </c>
      <c r="H217" s="58">
        <v>31079</v>
      </c>
      <c r="I217" s="6">
        <v>620</v>
      </c>
      <c r="J217" s="20"/>
    </row>
    <row r="218" spans="2:10" s="3" customFormat="1" ht="25.5">
      <c r="B218" s="109"/>
      <c r="C218" s="9">
        <v>18</v>
      </c>
      <c r="D218" s="37" t="s">
        <v>299</v>
      </c>
      <c r="E218" s="6" t="s">
        <v>310</v>
      </c>
      <c r="F218" s="41">
        <v>4262.45</v>
      </c>
      <c r="G218" s="6">
        <v>4461</v>
      </c>
      <c r="H218" s="58">
        <v>37773</v>
      </c>
      <c r="I218" s="6">
        <v>1</v>
      </c>
      <c r="J218" s="20"/>
    </row>
    <row r="219" spans="2:10" s="3" customFormat="1" ht="25.5">
      <c r="B219" s="109"/>
      <c r="C219" s="9">
        <v>19</v>
      </c>
      <c r="D219" s="37" t="s">
        <v>265</v>
      </c>
      <c r="E219" s="6" t="s">
        <v>310</v>
      </c>
      <c r="F219" s="41">
        <v>4812.46</v>
      </c>
      <c r="G219" s="6">
        <v>4462</v>
      </c>
      <c r="H219" s="58">
        <v>37773</v>
      </c>
      <c r="I219" s="6">
        <v>1</v>
      </c>
      <c r="J219" s="20"/>
    </row>
    <row r="220" spans="2:10" s="3" customFormat="1" ht="15">
      <c r="B220" s="109"/>
      <c r="C220" s="9">
        <v>20</v>
      </c>
      <c r="D220" s="37" t="s">
        <v>300</v>
      </c>
      <c r="E220" s="6" t="s">
        <v>310</v>
      </c>
      <c r="F220" s="41">
        <v>215.11</v>
      </c>
      <c r="G220" s="6">
        <v>4495</v>
      </c>
      <c r="H220" s="58">
        <v>37834</v>
      </c>
      <c r="I220" s="6">
        <v>2</v>
      </c>
      <c r="J220" s="20"/>
    </row>
    <row r="221" spans="2:10" s="3" customFormat="1" ht="51">
      <c r="B221" s="109"/>
      <c r="C221" s="9">
        <v>21</v>
      </c>
      <c r="D221" s="37" t="s">
        <v>301</v>
      </c>
      <c r="E221" s="6" t="s">
        <v>310</v>
      </c>
      <c r="F221" s="41">
        <v>19356.9</v>
      </c>
      <c r="G221" s="6">
        <v>6503</v>
      </c>
      <c r="H221" s="58">
        <v>39387</v>
      </c>
      <c r="I221" s="6">
        <v>1</v>
      </c>
      <c r="J221" s="20"/>
    </row>
    <row r="222" spans="2:10" s="3" customFormat="1" ht="51">
      <c r="B222" s="109"/>
      <c r="C222" s="9">
        <v>22</v>
      </c>
      <c r="D222" s="37" t="s">
        <v>302</v>
      </c>
      <c r="E222" s="6" t="s">
        <v>310</v>
      </c>
      <c r="F222" s="41">
        <v>19351.69</v>
      </c>
      <c r="G222" s="6">
        <v>6504</v>
      </c>
      <c r="H222" s="58">
        <v>39387</v>
      </c>
      <c r="I222" s="6">
        <v>1</v>
      </c>
      <c r="J222" s="20"/>
    </row>
    <row r="223" spans="2:10" s="3" customFormat="1" ht="63.75">
      <c r="B223" s="109"/>
      <c r="C223" s="9">
        <v>23</v>
      </c>
      <c r="D223" s="37" t="s">
        <v>303</v>
      </c>
      <c r="E223" s="6" t="s">
        <v>310</v>
      </c>
      <c r="F223" s="41">
        <v>4867.9</v>
      </c>
      <c r="G223" s="6">
        <v>10203</v>
      </c>
      <c r="H223" s="58">
        <v>40998</v>
      </c>
      <c r="I223" s="6">
        <v>30</v>
      </c>
      <c r="J223" s="20"/>
    </row>
    <row r="224" spans="2:10" s="3" customFormat="1" ht="63.75">
      <c r="B224" s="109"/>
      <c r="C224" s="9">
        <v>24</v>
      </c>
      <c r="D224" s="37" t="s">
        <v>304</v>
      </c>
      <c r="E224" s="6" t="s">
        <v>310</v>
      </c>
      <c r="F224" s="41">
        <v>5647.2</v>
      </c>
      <c r="G224" s="6">
        <v>10204</v>
      </c>
      <c r="H224" s="58">
        <v>40998</v>
      </c>
      <c r="I224" s="6">
        <v>104</v>
      </c>
      <c r="J224" s="20"/>
    </row>
    <row r="225" spans="2:10" s="3" customFormat="1" ht="76.5">
      <c r="B225" s="109"/>
      <c r="C225" s="9">
        <v>25</v>
      </c>
      <c r="D225" s="37" t="s">
        <v>305</v>
      </c>
      <c r="E225" s="6" t="s">
        <v>310</v>
      </c>
      <c r="F225" s="41">
        <v>1954.8</v>
      </c>
      <c r="G225" s="6">
        <v>10205</v>
      </c>
      <c r="H225" s="58">
        <v>40998</v>
      </c>
      <c r="I225" s="6">
        <v>36</v>
      </c>
      <c r="J225" s="20"/>
    </row>
    <row r="226" spans="2:10" s="3" customFormat="1" ht="63.75">
      <c r="B226" s="109"/>
      <c r="C226" s="9">
        <v>26</v>
      </c>
      <c r="D226" s="37" t="s">
        <v>306</v>
      </c>
      <c r="E226" s="6" t="s">
        <v>310</v>
      </c>
      <c r="F226" s="41">
        <v>7384.8</v>
      </c>
      <c r="G226" s="6">
        <v>10206</v>
      </c>
      <c r="H226" s="58">
        <v>40998</v>
      </c>
      <c r="I226" s="6">
        <v>136</v>
      </c>
      <c r="J226" s="20"/>
    </row>
    <row r="227" spans="2:10" s="3" customFormat="1" ht="114.75">
      <c r="B227" s="109"/>
      <c r="C227" s="9">
        <v>27</v>
      </c>
      <c r="D227" s="37" t="s">
        <v>307</v>
      </c>
      <c r="E227" s="6" t="s">
        <v>310</v>
      </c>
      <c r="F227" s="41">
        <v>12326.1</v>
      </c>
      <c r="G227" s="6">
        <v>10207</v>
      </c>
      <c r="H227" s="58">
        <v>40998</v>
      </c>
      <c r="I227" s="6">
        <v>227</v>
      </c>
      <c r="J227" s="20"/>
    </row>
    <row r="228" spans="2:10" s="3" customFormat="1" ht="127.5">
      <c r="B228" s="109"/>
      <c r="C228" s="9">
        <v>28</v>
      </c>
      <c r="D228" s="37" t="s">
        <v>308</v>
      </c>
      <c r="E228" s="6" t="s">
        <v>310</v>
      </c>
      <c r="F228" s="41">
        <v>16561.5</v>
      </c>
      <c r="G228" s="6">
        <v>10208</v>
      </c>
      <c r="H228" s="58">
        <v>40998</v>
      </c>
      <c r="I228" s="6">
        <v>305</v>
      </c>
      <c r="J228" s="20"/>
    </row>
    <row r="229" spans="2:10" s="3" customFormat="1" ht="63.75">
      <c r="B229" s="109"/>
      <c r="C229" s="9">
        <v>29</v>
      </c>
      <c r="D229" s="37" t="s">
        <v>309</v>
      </c>
      <c r="E229" s="6" t="s">
        <v>310</v>
      </c>
      <c r="F229" s="41">
        <v>3008.26</v>
      </c>
      <c r="G229" s="6">
        <v>10209</v>
      </c>
      <c r="H229" s="58">
        <v>40998</v>
      </c>
      <c r="I229" s="6">
        <v>15</v>
      </c>
      <c r="J229" s="20"/>
    </row>
    <row r="230" spans="2:10" s="3" customFormat="1" ht="38.25">
      <c r="B230" s="109"/>
      <c r="C230" s="9">
        <v>30</v>
      </c>
      <c r="D230" s="37" t="s">
        <v>283</v>
      </c>
      <c r="E230" s="6" t="s">
        <v>310</v>
      </c>
      <c r="F230" s="41">
        <v>64941.88</v>
      </c>
      <c r="G230" s="6">
        <v>10510</v>
      </c>
      <c r="H230" s="58">
        <v>41248</v>
      </c>
      <c r="I230" s="6">
        <v>1</v>
      </c>
      <c r="J230" s="20"/>
    </row>
    <row r="231" spans="2:10" s="3" customFormat="1" ht="51">
      <c r="B231" s="109"/>
      <c r="C231" s="9">
        <v>31</v>
      </c>
      <c r="D231" s="37" t="s">
        <v>284</v>
      </c>
      <c r="E231" s="6" t="s">
        <v>310</v>
      </c>
      <c r="F231" s="41">
        <v>43117.08</v>
      </c>
      <c r="G231" s="6">
        <v>11844</v>
      </c>
      <c r="H231" s="58">
        <v>41248</v>
      </c>
      <c r="I231" s="6">
        <v>1</v>
      </c>
      <c r="J231" s="20"/>
    </row>
    <row r="232" spans="2:10" s="3" customFormat="1" ht="15">
      <c r="B232" s="109"/>
      <c r="C232" s="10"/>
      <c r="D232" s="18" t="s">
        <v>330</v>
      </c>
      <c r="E232" s="18">
        <v>32</v>
      </c>
      <c r="F232" s="62">
        <f>SUM(F201:F231)</f>
        <v>675089.8800000002</v>
      </c>
      <c r="G232" s="6"/>
      <c r="H232" s="6"/>
      <c r="I232" s="6"/>
      <c r="J232" s="20"/>
    </row>
    <row r="233" spans="2:10" s="3" customFormat="1" ht="38.25">
      <c r="B233" s="109"/>
      <c r="C233" s="9">
        <v>1</v>
      </c>
      <c r="D233" s="29" t="s">
        <v>311</v>
      </c>
      <c r="E233" s="18" t="s">
        <v>329</v>
      </c>
      <c r="F233" s="41">
        <v>166074.63</v>
      </c>
      <c r="G233" s="6">
        <v>2511</v>
      </c>
      <c r="H233" s="58">
        <v>35125</v>
      </c>
      <c r="I233" s="6">
        <v>1</v>
      </c>
      <c r="J233" s="20"/>
    </row>
    <row r="234" spans="2:10" s="3" customFormat="1" ht="15">
      <c r="B234" s="109"/>
      <c r="C234" s="9">
        <v>2</v>
      </c>
      <c r="D234" s="37" t="s">
        <v>312</v>
      </c>
      <c r="E234" s="6" t="s">
        <v>329</v>
      </c>
      <c r="F234" s="41">
        <v>2356.31</v>
      </c>
      <c r="G234" s="6">
        <v>2512</v>
      </c>
      <c r="H234" s="58">
        <v>35125</v>
      </c>
      <c r="I234" s="6">
        <v>2</v>
      </c>
      <c r="J234" s="20"/>
    </row>
    <row r="235" spans="2:10" s="3" customFormat="1" ht="51">
      <c r="B235" s="109"/>
      <c r="C235" s="9">
        <v>3</v>
      </c>
      <c r="D235" s="37" t="s">
        <v>313</v>
      </c>
      <c r="E235" s="6" t="s">
        <v>329</v>
      </c>
      <c r="F235" s="41">
        <v>2808.56</v>
      </c>
      <c r="G235" s="6">
        <v>2513</v>
      </c>
      <c r="H235" s="58">
        <v>35125</v>
      </c>
      <c r="I235" s="6">
        <v>2</v>
      </c>
      <c r="J235" s="20"/>
    </row>
    <row r="236" spans="2:10" s="3" customFormat="1" ht="15">
      <c r="B236" s="109"/>
      <c r="C236" s="9">
        <v>4</v>
      </c>
      <c r="D236" s="37" t="s">
        <v>314</v>
      </c>
      <c r="E236" s="6" t="s">
        <v>329</v>
      </c>
      <c r="F236" s="41">
        <v>1.46</v>
      </c>
      <c r="G236" s="6">
        <v>2514</v>
      </c>
      <c r="H236" s="58">
        <v>35125</v>
      </c>
      <c r="I236" s="6">
        <v>1</v>
      </c>
      <c r="J236" s="20"/>
    </row>
    <row r="237" spans="2:10" s="3" customFormat="1" ht="15">
      <c r="B237" s="109"/>
      <c r="C237" s="9">
        <v>5</v>
      </c>
      <c r="D237" s="37" t="s">
        <v>315</v>
      </c>
      <c r="E237" s="6" t="s">
        <v>329</v>
      </c>
      <c r="F237" s="41">
        <v>2.23</v>
      </c>
      <c r="G237" s="6">
        <v>2515</v>
      </c>
      <c r="H237" s="58">
        <v>35125</v>
      </c>
      <c r="I237" s="6">
        <v>2</v>
      </c>
      <c r="J237" s="20"/>
    </row>
    <row r="238" spans="2:10" s="3" customFormat="1" ht="15">
      <c r="B238" s="109"/>
      <c r="C238" s="9">
        <v>6</v>
      </c>
      <c r="D238" s="37" t="s">
        <v>316</v>
      </c>
      <c r="E238" s="6" t="s">
        <v>329</v>
      </c>
      <c r="F238" s="41">
        <v>967.29</v>
      </c>
      <c r="G238" s="6">
        <v>2516</v>
      </c>
      <c r="H238" s="58">
        <v>35125</v>
      </c>
      <c r="I238" s="6">
        <v>4</v>
      </c>
      <c r="J238" s="20"/>
    </row>
    <row r="239" spans="2:10" s="3" customFormat="1" ht="15">
      <c r="B239" s="109"/>
      <c r="C239" s="9">
        <v>7</v>
      </c>
      <c r="D239" s="37" t="s">
        <v>317</v>
      </c>
      <c r="E239" s="6" t="s">
        <v>329</v>
      </c>
      <c r="F239" s="41">
        <v>0.07</v>
      </c>
      <c r="G239" s="6">
        <v>2517</v>
      </c>
      <c r="H239" s="58">
        <v>35125</v>
      </c>
      <c r="I239" s="6">
        <v>2</v>
      </c>
      <c r="J239" s="20"/>
    </row>
    <row r="240" spans="2:10" s="3" customFormat="1" ht="15">
      <c r="B240" s="109"/>
      <c r="C240" s="9">
        <v>8</v>
      </c>
      <c r="D240" s="37" t="s">
        <v>318</v>
      </c>
      <c r="E240" s="6" t="s">
        <v>329</v>
      </c>
      <c r="F240" s="41">
        <v>779.93</v>
      </c>
      <c r="G240" s="6">
        <v>2518</v>
      </c>
      <c r="H240" s="58">
        <v>35125</v>
      </c>
      <c r="I240" s="6">
        <v>2</v>
      </c>
      <c r="J240" s="20"/>
    </row>
    <row r="241" spans="2:10" s="3" customFormat="1" ht="25.5">
      <c r="B241" s="109"/>
      <c r="C241" s="9">
        <v>9</v>
      </c>
      <c r="D241" s="37" t="s">
        <v>319</v>
      </c>
      <c r="E241" s="6" t="s">
        <v>329</v>
      </c>
      <c r="F241" s="41">
        <v>52.32</v>
      </c>
      <c r="G241" s="6">
        <v>2519</v>
      </c>
      <c r="H241" s="58">
        <v>35125</v>
      </c>
      <c r="I241" s="6">
        <v>1</v>
      </c>
      <c r="J241" s="20"/>
    </row>
    <row r="242" spans="2:10" s="3" customFormat="1" ht="25.5">
      <c r="B242" s="109"/>
      <c r="C242" s="9">
        <v>10</v>
      </c>
      <c r="D242" s="37" t="s">
        <v>320</v>
      </c>
      <c r="E242" s="6" t="s">
        <v>329</v>
      </c>
      <c r="F242" s="41">
        <v>26.51</v>
      </c>
      <c r="G242" s="6">
        <v>2520</v>
      </c>
      <c r="H242" s="58">
        <v>35125</v>
      </c>
      <c r="I242" s="6">
        <v>1</v>
      </c>
      <c r="J242" s="20"/>
    </row>
    <row r="243" spans="2:10" s="3" customFormat="1" ht="25.5">
      <c r="B243" s="109"/>
      <c r="C243" s="9">
        <v>11</v>
      </c>
      <c r="D243" s="37" t="s">
        <v>321</v>
      </c>
      <c r="E243" s="6" t="s">
        <v>329</v>
      </c>
      <c r="F243" s="41">
        <v>0</v>
      </c>
      <c r="G243" s="6">
        <v>2521</v>
      </c>
      <c r="H243" s="58">
        <v>35125</v>
      </c>
      <c r="I243" s="6">
        <v>1</v>
      </c>
      <c r="J243" s="20"/>
    </row>
    <row r="244" spans="2:10" s="3" customFormat="1" ht="15">
      <c r="B244" s="109"/>
      <c r="C244" s="9">
        <v>12</v>
      </c>
      <c r="D244" s="37" t="s">
        <v>322</v>
      </c>
      <c r="E244" s="6" t="s">
        <v>329</v>
      </c>
      <c r="F244" s="41">
        <v>125.56</v>
      </c>
      <c r="G244" s="6">
        <v>2524</v>
      </c>
      <c r="H244" s="58">
        <v>36465</v>
      </c>
      <c r="I244" s="6">
        <v>2</v>
      </c>
      <c r="J244" s="20"/>
    </row>
    <row r="245" spans="2:10" s="3" customFormat="1" ht="15">
      <c r="B245" s="109"/>
      <c r="C245" s="9">
        <v>13</v>
      </c>
      <c r="D245" s="37" t="s">
        <v>261</v>
      </c>
      <c r="E245" s="6" t="s">
        <v>329</v>
      </c>
      <c r="F245" s="41">
        <v>0</v>
      </c>
      <c r="G245" s="6">
        <v>2525</v>
      </c>
      <c r="H245" s="58">
        <v>36861</v>
      </c>
      <c r="I245" s="6">
        <v>1</v>
      </c>
      <c r="J245" s="20"/>
    </row>
    <row r="246" spans="2:10" s="3" customFormat="1" ht="51">
      <c r="B246" s="109"/>
      <c r="C246" s="9">
        <v>14</v>
      </c>
      <c r="D246" s="37" t="s">
        <v>323</v>
      </c>
      <c r="E246" s="6" t="s">
        <v>329</v>
      </c>
      <c r="F246" s="41">
        <v>23025.51</v>
      </c>
      <c r="G246" s="6">
        <v>4289</v>
      </c>
      <c r="H246" s="58">
        <v>35125</v>
      </c>
      <c r="I246" s="6">
        <v>156</v>
      </c>
      <c r="J246" s="20"/>
    </row>
    <row r="247" spans="2:10" s="3" customFormat="1" ht="25.5">
      <c r="B247" s="109"/>
      <c r="C247" s="9">
        <v>15</v>
      </c>
      <c r="D247" s="37" t="s">
        <v>299</v>
      </c>
      <c r="E247" s="6" t="s">
        <v>329</v>
      </c>
      <c r="F247" s="41">
        <v>3448.35</v>
      </c>
      <c r="G247" s="6">
        <v>4460</v>
      </c>
      <c r="H247" s="58">
        <v>37773</v>
      </c>
      <c r="I247" s="6">
        <v>1</v>
      </c>
      <c r="J247" s="20"/>
    </row>
    <row r="248" spans="2:10" s="3" customFormat="1" ht="15">
      <c r="B248" s="109"/>
      <c r="C248" s="9">
        <v>16</v>
      </c>
      <c r="D248" s="37" t="s">
        <v>324</v>
      </c>
      <c r="E248" s="6" t="s">
        <v>329</v>
      </c>
      <c r="F248" s="41">
        <v>129.72</v>
      </c>
      <c r="G248" s="6">
        <v>4480</v>
      </c>
      <c r="H248" s="58">
        <v>37803</v>
      </c>
      <c r="I248" s="6">
        <v>1</v>
      </c>
      <c r="J248" s="20"/>
    </row>
    <row r="249" spans="2:10" s="3" customFormat="1" ht="15">
      <c r="B249" s="109"/>
      <c r="C249" s="9">
        <v>17</v>
      </c>
      <c r="D249" s="37" t="s">
        <v>325</v>
      </c>
      <c r="E249" s="6" t="s">
        <v>329</v>
      </c>
      <c r="F249" s="41">
        <v>537</v>
      </c>
      <c r="G249" s="6">
        <v>5176</v>
      </c>
      <c r="H249" s="58">
        <v>38504</v>
      </c>
      <c r="I249" s="6">
        <v>1</v>
      </c>
      <c r="J249" s="20"/>
    </row>
    <row r="250" spans="2:10" s="3" customFormat="1" ht="15">
      <c r="B250" s="109"/>
      <c r="C250" s="9">
        <v>18</v>
      </c>
      <c r="D250" s="37" t="s">
        <v>326</v>
      </c>
      <c r="E250" s="6" t="s">
        <v>329</v>
      </c>
      <c r="F250" s="41">
        <v>507</v>
      </c>
      <c r="G250" s="6">
        <v>5415</v>
      </c>
      <c r="H250" s="58">
        <v>38596</v>
      </c>
      <c r="I250" s="6">
        <v>1</v>
      </c>
      <c r="J250" s="20"/>
    </row>
    <row r="251" spans="2:10" s="3" customFormat="1" ht="51">
      <c r="B251" s="109"/>
      <c r="C251" s="9">
        <v>19</v>
      </c>
      <c r="D251" s="37" t="s">
        <v>327</v>
      </c>
      <c r="E251" s="6" t="s">
        <v>329</v>
      </c>
      <c r="F251" s="41">
        <v>19393.35</v>
      </c>
      <c r="G251" s="6">
        <v>6502</v>
      </c>
      <c r="H251" s="58">
        <v>39387</v>
      </c>
      <c r="I251" s="6">
        <v>1</v>
      </c>
      <c r="J251" s="20"/>
    </row>
    <row r="252" spans="2:10" s="3" customFormat="1" ht="63.75">
      <c r="B252" s="109"/>
      <c r="C252" s="9">
        <v>20</v>
      </c>
      <c r="D252" s="37" t="s">
        <v>328</v>
      </c>
      <c r="E252" s="6" t="s">
        <v>329</v>
      </c>
      <c r="F252" s="41">
        <v>5887.6</v>
      </c>
      <c r="G252" s="6">
        <v>10202</v>
      </c>
      <c r="H252" s="58">
        <v>40998</v>
      </c>
      <c r="I252" s="6">
        <v>82</v>
      </c>
      <c r="J252" s="20"/>
    </row>
    <row r="253" spans="2:10" s="3" customFormat="1" ht="38.25">
      <c r="B253" s="109"/>
      <c r="C253" s="9">
        <v>21</v>
      </c>
      <c r="D253" s="37" t="s">
        <v>283</v>
      </c>
      <c r="E253" s="6" t="s">
        <v>329</v>
      </c>
      <c r="F253" s="41">
        <v>61922.38</v>
      </c>
      <c r="G253" s="6">
        <v>10511</v>
      </c>
      <c r="H253" s="58">
        <v>41248</v>
      </c>
      <c r="I253" s="6">
        <v>1</v>
      </c>
      <c r="J253" s="20"/>
    </row>
    <row r="254" spans="2:10" s="3" customFormat="1" ht="51.75" thickBot="1">
      <c r="B254" s="109"/>
      <c r="C254" s="9">
        <v>22</v>
      </c>
      <c r="D254" s="37" t="s">
        <v>284</v>
      </c>
      <c r="E254" s="6" t="s">
        <v>329</v>
      </c>
      <c r="F254" s="41">
        <v>41104.08</v>
      </c>
      <c r="G254" s="6">
        <v>11845</v>
      </c>
      <c r="H254" s="58">
        <v>41248</v>
      </c>
      <c r="I254" s="6">
        <v>1</v>
      </c>
      <c r="J254" s="20"/>
    </row>
    <row r="255" spans="2:10" s="3" customFormat="1" ht="32.25" customHeight="1" thickBot="1">
      <c r="B255" s="109"/>
      <c r="C255" s="63">
        <v>23</v>
      </c>
      <c r="D255" s="64" t="s">
        <v>338</v>
      </c>
      <c r="E255" s="65" t="s">
        <v>329</v>
      </c>
      <c r="F255" s="66">
        <v>3474</v>
      </c>
      <c r="G255" s="67">
        <v>13725</v>
      </c>
      <c r="H255" s="68">
        <v>43042</v>
      </c>
      <c r="I255" s="65">
        <v>1</v>
      </c>
      <c r="J255" s="69"/>
    </row>
    <row r="256" spans="2:10" s="3" customFormat="1" ht="39.75" thickBot="1">
      <c r="B256" s="109"/>
      <c r="C256" s="63">
        <v>24</v>
      </c>
      <c r="D256" s="70" t="s">
        <v>339</v>
      </c>
      <c r="E256" s="65" t="s">
        <v>329</v>
      </c>
      <c r="F256" s="71">
        <v>2161.9</v>
      </c>
      <c r="G256" s="72">
        <v>14021</v>
      </c>
      <c r="H256" s="73">
        <v>43138</v>
      </c>
      <c r="I256" s="65">
        <v>1</v>
      </c>
      <c r="J256" s="69"/>
    </row>
    <row r="257" spans="2:10" s="3" customFormat="1" ht="15">
      <c r="B257" s="109"/>
      <c r="C257" s="10"/>
      <c r="D257" s="18" t="s">
        <v>330</v>
      </c>
      <c r="E257" s="18">
        <v>24</v>
      </c>
      <c r="F257" s="74">
        <v>334722.98</v>
      </c>
      <c r="G257" s="6"/>
      <c r="H257" s="6"/>
      <c r="I257" s="6"/>
      <c r="J257" s="20"/>
    </row>
    <row r="258" spans="2:10" s="3" customFormat="1" ht="15">
      <c r="B258" s="109"/>
      <c r="C258" s="9"/>
      <c r="D258" s="18" t="s">
        <v>241</v>
      </c>
      <c r="E258" s="18">
        <f>E200+E232+E257</f>
        <v>103</v>
      </c>
      <c r="F258" s="75">
        <f>F200+F232+F257</f>
        <v>1494757.79</v>
      </c>
      <c r="G258" s="18"/>
      <c r="H258" s="19"/>
      <c r="I258" s="19"/>
      <c r="J258" s="20"/>
    </row>
    <row r="259" spans="2:10" s="3" customFormat="1" ht="78" customHeight="1">
      <c r="B259" s="109"/>
      <c r="C259" s="131" t="s">
        <v>340</v>
      </c>
      <c r="D259" s="8" t="s">
        <v>331</v>
      </c>
      <c r="E259" s="8" t="s">
        <v>341</v>
      </c>
      <c r="F259" s="76">
        <v>211041</v>
      </c>
      <c r="G259" s="8"/>
      <c r="H259" s="8">
        <v>1967</v>
      </c>
      <c r="I259" s="8">
        <v>725.8</v>
      </c>
      <c r="J259" s="77" t="s">
        <v>336</v>
      </c>
    </row>
    <row r="260" spans="2:10" s="3" customFormat="1" ht="41.25" customHeight="1">
      <c r="B260" s="109"/>
      <c r="C260" s="132"/>
      <c r="D260" s="6" t="s">
        <v>23</v>
      </c>
      <c r="E260" s="6" t="s">
        <v>343</v>
      </c>
      <c r="F260" s="7">
        <v>46983</v>
      </c>
      <c r="G260" s="6">
        <v>10300154</v>
      </c>
      <c r="H260" s="6">
        <v>1983</v>
      </c>
      <c r="I260" s="6">
        <v>100.2</v>
      </c>
      <c r="J260" s="6"/>
    </row>
    <row r="261" spans="2:10" s="3" customFormat="1" ht="41.25" customHeight="1">
      <c r="B261" s="109"/>
      <c r="C261" s="133"/>
      <c r="D261" s="78" t="s">
        <v>43</v>
      </c>
      <c r="E261" s="8" t="s">
        <v>342</v>
      </c>
      <c r="F261" s="76">
        <v>3689.45</v>
      </c>
      <c r="G261" s="79"/>
      <c r="H261" s="8">
        <v>1967</v>
      </c>
      <c r="I261" s="8">
        <v>41.8</v>
      </c>
      <c r="J261" s="80"/>
    </row>
    <row r="262" spans="2:10" s="3" customFormat="1" ht="41.25" customHeight="1">
      <c r="B262" s="109"/>
      <c r="C262" s="78"/>
      <c r="D262" s="6" t="s">
        <v>377</v>
      </c>
      <c r="E262" s="6" t="s">
        <v>378</v>
      </c>
      <c r="F262" s="96">
        <v>153925</v>
      </c>
      <c r="G262" s="97">
        <v>101300026</v>
      </c>
      <c r="H262" s="6"/>
      <c r="I262" s="6"/>
      <c r="J262" s="6"/>
    </row>
    <row r="263" spans="2:10" s="3" customFormat="1" ht="15">
      <c r="B263" s="109"/>
      <c r="C263" s="10"/>
      <c r="D263" s="13" t="s">
        <v>241</v>
      </c>
      <c r="E263" s="13">
        <v>4</v>
      </c>
      <c r="F263" s="21">
        <f>F259+F260+F261+F262</f>
        <v>415638.45</v>
      </c>
      <c r="G263" s="13"/>
      <c r="H263" s="22"/>
      <c r="I263" s="22"/>
      <c r="J263" s="23"/>
    </row>
    <row r="264" spans="2:10" s="4" customFormat="1" ht="24" customHeight="1">
      <c r="B264" s="116"/>
      <c r="C264" s="100" t="s">
        <v>358</v>
      </c>
      <c r="D264" s="6" t="s">
        <v>360</v>
      </c>
      <c r="E264" s="37" t="s">
        <v>365</v>
      </c>
      <c r="F264" s="33">
        <v>3349</v>
      </c>
      <c r="G264" s="6">
        <v>10310023</v>
      </c>
      <c r="H264" s="34">
        <v>1983</v>
      </c>
      <c r="I264" s="34">
        <v>30</v>
      </c>
      <c r="J264" s="20"/>
    </row>
    <row r="265" spans="2:10" s="4" customFormat="1" ht="21.75" customHeight="1">
      <c r="B265" s="116"/>
      <c r="C265" s="101"/>
      <c r="D265" s="6" t="s">
        <v>362</v>
      </c>
      <c r="E265" s="37" t="s">
        <v>366</v>
      </c>
      <c r="F265" s="33">
        <v>1399</v>
      </c>
      <c r="G265" s="6">
        <v>10310024</v>
      </c>
      <c r="H265" s="34">
        <v>1988</v>
      </c>
      <c r="I265" s="34">
        <v>72</v>
      </c>
      <c r="J265" s="20"/>
    </row>
    <row r="266" spans="2:10" s="4" customFormat="1" ht="30" customHeight="1">
      <c r="B266" s="116"/>
      <c r="C266" s="101"/>
      <c r="D266" s="16" t="s">
        <v>363</v>
      </c>
      <c r="E266" s="37" t="s">
        <v>361</v>
      </c>
      <c r="F266" s="35">
        <v>138600</v>
      </c>
      <c r="G266" s="16">
        <v>10310022</v>
      </c>
      <c r="H266" s="36">
        <v>1988</v>
      </c>
      <c r="I266" s="36">
        <v>480</v>
      </c>
      <c r="J266" s="23"/>
    </row>
    <row r="267" spans="2:10" s="4" customFormat="1" ht="30" customHeight="1">
      <c r="B267" s="27" t="s">
        <v>359</v>
      </c>
      <c r="C267" s="101"/>
      <c r="D267" s="6" t="s">
        <v>364</v>
      </c>
      <c r="E267" s="37" t="s">
        <v>365</v>
      </c>
      <c r="F267" s="33">
        <v>4411</v>
      </c>
      <c r="G267" s="6">
        <v>10310007</v>
      </c>
      <c r="H267" s="34">
        <v>1963</v>
      </c>
      <c r="I267" s="34">
        <v>240</v>
      </c>
      <c r="J267" s="20"/>
    </row>
    <row r="268" spans="2:10" s="4" customFormat="1" ht="27.75" customHeight="1">
      <c r="B268" s="28"/>
      <c r="C268" s="102"/>
      <c r="D268" s="26" t="s">
        <v>244</v>
      </c>
      <c r="E268" s="30">
        <v>4</v>
      </c>
      <c r="F268" s="32">
        <v>147759</v>
      </c>
      <c r="G268" s="25"/>
      <c r="H268" s="25"/>
      <c r="I268" s="25"/>
      <c r="J268" s="25"/>
    </row>
    <row r="269" spans="2:10" s="3" customFormat="1" ht="15" customHeight="1">
      <c r="B269" s="123" t="s">
        <v>33</v>
      </c>
      <c r="C269" s="124"/>
      <c r="D269" s="124"/>
      <c r="E269" s="124"/>
      <c r="F269" s="124"/>
      <c r="G269" s="124"/>
      <c r="H269" s="124"/>
      <c r="I269" s="124"/>
      <c r="J269" s="125"/>
    </row>
    <row r="270" spans="2:10" s="3" customFormat="1" ht="35.25" customHeight="1">
      <c r="B270" s="104" t="s">
        <v>1</v>
      </c>
      <c r="C270" s="100" t="s">
        <v>98</v>
      </c>
      <c r="D270" s="6" t="s">
        <v>34</v>
      </c>
      <c r="E270" s="120" t="s">
        <v>344</v>
      </c>
      <c r="F270" s="7">
        <v>1092772</v>
      </c>
      <c r="G270" s="6">
        <v>101310000</v>
      </c>
      <c r="H270" s="6">
        <v>1910</v>
      </c>
      <c r="I270" s="56">
        <v>2877</v>
      </c>
      <c r="J270" s="43"/>
    </row>
    <row r="271" spans="2:10" s="3" customFormat="1" ht="25.5">
      <c r="B271" s="104"/>
      <c r="C271" s="101"/>
      <c r="D271" s="6" t="s">
        <v>35</v>
      </c>
      <c r="E271" s="121"/>
      <c r="F271" s="7">
        <v>21746</v>
      </c>
      <c r="G271" s="6">
        <v>101310001</v>
      </c>
      <c r="H271" s="6">
        <v>1911</v>
      </c>
      <c r="I271" s="56">
        <v>447</v>
      </c>
      <c r="J271" s="43"/>
    </row>
    <row r="272" spans="2:10" s="3" customFormat="1" ht="25.5">
      <c r="B272" s="104"/>
      <c r="C272" s="101"/>
      <c r="D272" s="6" t="s">
        <v>36</v>
      </c>
      <c r="E272" s="121"/>
      <c r="F272" s="81">
        <v>26947</v>
      </c>
      <c r="G272" s="6">
        <v>101310002</v>
      </c>
      <c r="H272" s="6">
        <v>1960</v>
      </c>
      <c r="I272" s="56">
        <v>352</v>
      </c>
      <c r="J272" s="43"/>
    </row>
    <row r="273" spans="2:10" s="3" customFormat="1" ht="15">
      <c r="B273" s="104"/>
      <c r="C273" s="101"/>
      <c r="D273" s="6" t="s">
        <v>37</v>
      </c>
      <c r="E273" s="121"/>
      <c r="F273" s="81">
        <v>193974</v>
      </c>
      <c r="G273" s="6">
        <v>101310003</v>
      </c>
      <c r="H273" s="6">
        <v>1965</v>
      </c>
      <c r="I273" s="56">
        <v>572</v>
      </c>
      <c r="J273" s="43"/>
    </row>
    <row r="274" spans="2:10" s="3" customFormat="1" ht="25.5">
      <c r="B274" s="104"/>
      <c r="C274" s="101"/>
      <c r="D274" s="6" t="s">
        <v>39</v>
      </c>
      <c r="E274" s="121"/>
      <c r="F274" s="81">
        <v>1685</v>
      </c>
      <c r="G274" s="6">
        <v>101310006</v>
      </c>
      <c r="H274" s="6">
        <v>1978</v>
      </c>
      <c r="I274" s="56">
        <v>47</v>
      </c>
      <c r="J274" s="43"/>
    </row>
    <row r="275" spans="2:10" s="3" customFormat="1" ht="15">
      <c r="B275" s="104"/>
      <c r="C275" s="101"/>
      <c r="D275" s="6" t="s">
        <v>40</v>
      </c>
      <c r="E275" s="121"/>
      <c r="F275" s="81">
        <v>1517</v>
      </c>
      <c r="G275" s="6">
        <v>101310007</v>
      </c>
      <c r="H275" s="6">
        <v>1965</v>
      </c>
      <c r="I275" s="56">
        <v>20</v>
      </c>
      <c r="J275" s="43"/>
    </row>
    <row r="276" spans="2:10" s="3" customFormat="1" ht="15">
      <c r="B276" s="104"/>
      <c r="C276" s="101"/>
      <c r="D276" s="6" t="s">
        <v>41</v>
      </c>
      <c r="E276" s="121"/>
      <c r="F276" s="81">
        <v>794</v>
      </c>
      <c r="G276" s="6">
        <v>101310008</v>
      </c>
      <c r="H276" s="6">
        <v>1960</v>
      </c>
      <c r="I276" s="56"/>
      <c r="J276" s="43"/>
    </row>
    <row r="277" spans="2:10" s="3" customFormat="1" ht="15">
      <c r="B277" s="104"/>
      <c r="C277" s="101"/>
      <c r="D277" s="6" t="s">
        <v>42</v>
      </c>
      <c r="E277" s="121"/>
      <c r="F277" s="81">
        <v>4744</v>
      </c>
      <c r="G277" s="6">
        <v>101310009</v>
      </c>
      <c r="H277" s="6">
        <v>1986</v>
      </c>
      <c r="I277" s="56"/>
      <c r="J277" s="43"/>
    </row>
    <row r="278" spans="2:10" s="3" customFormat="1" ht="15">
      <c r="B278" s="104"/>
      <c r="C278" s="101"/>
      <c r="D278" s="6" t="s">
        <v>43</v>
      </c>
      <c r="E278" s="121"/>
      <c r="F278" s="81">
        <v>30632</v>
      </c>
      <c r="G278" s="6">
        <v>101310010</v>
      </c>
      <c r="H278" s="6">
        <v>1989</v>
      </c>
      <c r="I278" s="56">
        <v>128</v>
      </c>
      <c r="J278" s="43"/>
    </row>
    <row r="279" spans="2:10" s="3" customFormat="1" ht="15">
      <c r="B279" s="104"/>
      <c r="C279" s="101"/>
      <c r="D279" s="6" t="s">
        <v>44</v>
      </c>
      <c r="E279" s="121"/>
      <c r="F279" s="81">
        <v>43699</v>
      </c>
      <c r="G279" s="6">
        <v>101310011</v>
      </c>
      <c r="H279" s="6">
        <v>1997</v>
      </c>
      <c r="I279" s="56">
        <v>57</v>
      </c>
      <c r="J279" s="43"/>
    </row>
    <row r="280" spans="2:10" s="3" customFormat="1" ht="15">
      <c r="B280" s="104"/>
      <c r="C280" s="101"/>
      <c r="D280" s="6" t="s">
        <v>45</v>
      </c>
      <c r="E280" s="121"/>
      <c r="F280" s="81">
        <v>33348</v>
      </c>
      <c r="G280" s="6">
        <v>101310012</v>
      </c>
      <c r="H280" s="6">
        <v>1997</v>
      </c>
      <c r="I280" s="56">
        <v>86.4</v>
      </c>
      <c r="J280" s="43"/>
    </row>
    <row r="281" spans="2:10" s="3" customFormat="1" ht="25.5">
      <c r="B281" s="104"/>
      <c r="C281" s="101"/>
      <c r="D281" s="6" t="s">
        <v>46</v>
      </c>
      <c r="E281" s="121"/>
      <c r="F281" s="81">
        <v>1976400</v>
      </c>
      <c r="G281" s="6">
        <v>101310014</v>
      </c>
      <c r="H281" s="6">
        <v>2004</v>
      </c>
      <c r="I281" s="56">
        <v>772.17</v>
      </c>
      <c r="J281" s="43"/>
    </row>
    <row r="282" spans="2:10" s="3" customFormat="1" ht="25.5">
      <c r="B282" s="104"/>
      <c r="C282" s="101"/>
      <c r="D282" s="6" t="s">
        <v>47</v>
      </c>
      <c r="E282" s="122"/>
      <c r="F282" s="81">
        <v>164000</v>
      </c>
      <c r="G282" s="6">
        <v>101310015</v>
      </c>
      <c r="H282" s="6">
        <v>2002</v>
      </c>
      <c r="I282" s="56">
        <v>16</v>
      </c>
      <c r="J282" s="43"/>
    </row>
    <row r="283" spans="2:10" s="3" customFormat="1" ht="15">
      <c r="B283" s="104"/>
      <c r="C283" s="102"/>
      <c r="D283" s="18" t="s">
        <v>241</v>
      </c>
      <c r="E283" s="18">
        <v>13</v>
      </c>
      <c r="F283" s="40">
        <f>F270+F271+F272+F273+F274+F275+F276+F277+F278+F279+F280+F281+F282</f>
        <v>3592258</v>
      </c>
      <c r="G283" s="18"/>
      <c r="H283" s="18"/>
      <c r="I283" s="18"/>
      <c r="J283" s="24"/>
    </row>
    <row r="284" spans="2:10" s="3" customFormat="1" ht="62.25" customHeight="1">
      <c r="B284" s="104" t="s">
        <v>2</v>
      </c>
      <c r="C284" s="100" t="s">
        <v>48</v>
      </c>
      <c r="D284" s="6" t="s">
        <v>49</v>
      </c>
      <c r="E284" s="120" t="s">
        <v>100</v>
      </c>
      <c r="F284" s="7">
        <v>49273</v>
      </c>
      <c r="G284" s="6">
        <v>101310013</v>
      </c>
      <c r="H284" s="6">
        <v>1987</v>
      </c>
      <c r="I284" s="6">
        <v>896.2</v>
      </c>
      <c r="J284" s="43"/>
    </row>
    <row r="285" spans="2:10" s="3" customFormat="1" ht="51.75" customHeight="1">
      <c r="B285" s="104"/>
      <c r="C285" s="101"/>
      <c r="D285" s="6" t="s">
        <v>101</v>
      </c>
      <c r="E285" s="122"/>
      <c r="F285" s="81">
        <v>4920</v>
      </c>
      <c r="G285" s="6">
        <v>101310016</v>
      </c>
      <c r="H285" s="6">
        <v>2014</v>
      </c>
      <c r="I285" s="6">
        <v>80.4</v>
      </c>
      <c r="J285" s="43"/>
    </row>
    <row r="286" spans="2:10" s="3" customFormat="1" ht="15">
      <c r="B286" s="104"/>
      <c r="C286" s="102"/>
      <c r="D286" s="18" t="s">
        <v>241</v>
      </c>
      <c r="E286" s="82">
        <v>2</v>
      </c>
      <c r="F286" s="40">
        <f>F284+F285</f>
        <v>54193</v>
      </c>
      <c r="G286" s="18"/>
      <c r="H286" s="18"/>
      <c r="I286" s="18"/>
      <c r="J286" s="24"/>
    </row>
    <row r="287" spans="2:10" s="3" customFormat="1" ht="29.25" customHeight="1">
      <c r="B287" s="104" t="s">
        <v>3</v>
      </c>
      <c r="C287" s="100" t="s">
        <v>50</v>
      </c>
      <c r="D287" s="6" t="s">
        <v>51</v>
      </c>
      <c r="E287" s="126" t="s">
        <v>103</v>
      </c>
      <c r="F287" s="83">
        <v>812521</v>
      </c>
      <c r="G287" s="6">
        <v>101310017</v>
      </c>
      <c r="H287" s="6">
        <v>1940</v>
      </c>
      <c r="I287" s="6">
        <v>896</v>
      </c>
      <c r="J287" s="43"/>
    </row>
    <row r="288" spans="2:10" s="3" customFormat="1" ht="38.25">
      <c r="B288" s="104"/>
      <c r="C288" s="101"/>
      <c r="D288" s="6" t="s">
        <v>52</v>
      </c>
      <c r="E288" s="126"/>
      <c r="F288" s="83">
        <v>99969</v>
      </c>
      <c r="G288" s="6">
        <v>101310018</v>
      </c>
      <c r="H288" s="6">
        <v>1939</v>
      </c>
      <c r="I288" s="6">
        <v>477.7</v>
      </c>
      <c r="J288" s="43"/>
    </row>
    <row r="289" spans="2:10" s="3" customFormat="1" ht="15">
      <c r="B289" s="104"/>
      <c r="C289" s="101"/>
      <c r="D289" s="6" t="s">
        <v>53</v>
      </c>
      <c r="E289" s="126"/>
      <c r="F289" s="84">
        <v>132962</v>
      </c>
      <c r="G289" s="6">
        <v>101310019</v>
      </c>
      <c r="H289" s="6">
        <v>1930</v>
      </c>
      <c r="I289" s="6">
        <v>1289</v>
      </c>
      <c r="J289" s="43"/>
    </row>
    <row r="290" spans="2:10" s="3" customFormat="1" ht="25.5">
      <c r="B290" s="104"/>
      <c r="C290" s="101"/>
      <c r="D290" s="6" t="s">
        <v>54</v>
      </c>
      <c r="E290" s="126"/>
      <c r="F290" s="84">
        <v>25321</v>
      </c>
      <c r="G290" s="6">
        <v>101310020</v>
      </c>
      <c r="H290" s="6">
        <v>1956</v>
      </c>
      <c r="I290" s="6">
        <v>200.2</v>
      </c>
      <c r="J290" s="43"/>
    </row>
    <row r="291" spans="2:10" s="3" customFormat="1" ht="15">
      <c r="B291" s="104"/>
      <c r="C291" s="101"/>
      <c r="D291" s="6" t="s">
        <v>55</v>
      </c>
      <c r="E291" s="126"/>
      <c r="F291" s="84">
        <v>92207</v>
      </c>
      <c r="G291" s="6">
        <v>101310021</v>
      </c>
      <c r="H291" s="6">
        <v>1971</v>
      </c>
      <c r="I291" s="6">
        <v>248</v>
      </c>
      <c r="J291" s="43"/>
    </row>
    <row r="292" spans="2:10" s="3" customFormat="1" ht="25.5">
      <c r="B292" s="104"/>
      <c r="C292" s="101"/>
      <c r="D292" s="6" t="s">
        <v>56</v>
      </c>
      <c r="E292" s="126"/>
      <c r="F292" s="84">
        <v>4477</v>
      </c>
      <c r="G292" s="6">
        <v>101310023</v>
      </c>
      <c r="H292" s="6">
        <v>1960</v>
      </c>
      <c r="I292" s="6">
        <v>111</v>
      </c>
      <c r="J292" s="43"/>
    </row>
    <row r="293" spans="2:10" s="3" customFormat="1" ht="15">
      <c r="B293" s="104"/>
      <c r="C293" s="101"/>
      <c r="D293" s="6" t="s">
        <v>57</v>
      </c>
      <c r="E293" s="126"/>
      <c r="F293" s="84">
        <v>18518</v>
      </c>
      <c r="G293" s="6">
        <v>101310024</v>
      </c>
      <c r="H293" s="6">
        <v>1956</v>
      </c>
      <c r="I293" s="6">
        <v>25.6</v>
      </c>
      <c r="J293" s="43"/>
    </row>
    <row r="294" spans="2:10" s="3" customFormat="1" ht="25.5">
      <c r="B294" s="104"/>
      <c r="C294" s="101"/>
      <c r="D294" s="6" t="s">
        <v>58</v>
      </c>
      <c r="E294" s="126"/>
      <c r="F294" s="84">
        <v>2404</v>
      </c>
      <c r="G294" s="6">
        <v>101310026</v>
      </c>
      <c r="H294" s="6">
        <v>1963</v>
      </c>
      <c r="I294" s="6">
        <v>172.3</v>
      </c>
      <c r="J294" s="43"/>
    </row>
    <row r="295" spans="2:10" s="3" customFormat="1" ht="25.5">
      <c r="B295" s="104"/>
      <c r="C295" s="101"/>
      <c r="D295" s="6" t="s">
        <v>58</v>
      </c>
      <c r="E295" s="126"/>
      <c r="F295" s="84">
        <v>4477</v>
      </c>
      <c r="G295" s="6">
        <v>101310027</v>
      </c>
      <c r="H295" s="6">
        <v>1962</v>
      </c>
      <c r="I295" s="6">
        <v>82.2</v>
      </c>
      <c r="J295" s="43"/>
    </row>
    <row r="296" spans="2:10" s="3" customFormat="1" ht="25.5">
      <c r="B296" s="104"/>
      <c r="C296" s="101"/>
      <c r="D296" s="6" t="s">
        <v>38</v>
      </c>
      <c r="E296" s="126"/>
      <c r="F296" s="84">
        <v>2440</v>
      </c>
      <c r="G296" s="6">
        <v>101310028</v>
      </c>
      <c r="H296" s="6">
        <v>1962</v>
      </c>
      <c r="I296" s="6">
        <v>22.75</v>
      </c>
      <c r="J296" s="43"/>
    </row>
    <row r="297" spans="2:10" s="3" customFormat="1" ht="15">
      <c r="B297" s="104"/>
      <c r="C297" s="101"/>
      <c r="D297" s="6" t="s">
        <v>59</v>
      </c>
      <c r="E297" s="126"/>
      <c r="F297" s="84">
        <v>3608</v>
      </c>
      <c r="G297" s="6">
        <v>101310029</v>
      </c>
      <c r="H297" s="6">
        <v>1950</v>
      </c>
      <c r="I297" s="6">
        <v>25</v>
      </c>
      <c r="J297" s="43"/>
    </row>
    <row r="298" spans="2:10" s="3" customFormat="1" ht="25.5">
      <c r="B298" s="104"/>
      <c r="C298" s="101"/>
      <c r="D298" s="6" t="s">
        <v>38</v>
      </c>
      <c r="E298" s="126"/>
      <c r="F298" s="84">
        <v>4998</v>
      </c>
      <c r="G298" s="6">
        <v>101310031</v>
      </c>
      <c r="H298" s="6">
        <v>1950</v>
      </c>
      <c r="I298" s="6">
        <v>16.65</v>
      </c>
      <c r="J298" s="43"/>
    </row>
    <row r="299" spans="2:10" s="3" customFormat="1" ht="15">
      <c r="B299" s="104"/>
      <c r="C299" s="101"/>
      <c r="D299" s="6" t="s">
        <v>60</v>
      </c>
      <c r="E299" s="126"/>
      <c r="F299" s="84">
        <v>2900</v>
      </c>
      <c r="G299" s="6">
        <v>101310032</v>
      </c>
      <c r="H299" s="6">
        <v>1966</v>
      </c>
      <c r="I299" s="6">
        <v>15</v>
      </c>
      <c r="J299" s="43"/>
    </row>
    <row r="300" spans="2:10" s="3" customFormat="1" ht="15">
      <c r="B300" s="104"/>
      <c r="C300" s="101"/>
      <c r="D300" s="6" t="s">
        <v>60</v>
      </c>
      <c r="E300" s="126"/>
      <c r="F300" s="84">
        <v>864</v>
      </c>
      <c r="G300" s="6">
        <v>101310033</v>
      </c>
      <c r="H300" s="6">
        <v>1965</v>
      </c>
      <c r="I300" s="6">
        <v>15.4</v>
      </c>
      <c r="J300" s="43"/>
    </row>
    <row r="301" spans="2:10" s="3" customFormat="1" ht="15">
      <c r="B301" s="104"/>
      <c r="C301" s="101"/>
      <c r="D301" s="6" t="s">
        <v>57</v>
      </c>
      <c r="E301" s="126"/>
      <c r="F301" s="84">
        <v>69167</v>
      </c>
      <c r="G301" s="6">
        <v>101310034</v>
      </c>
      <c r="H301" s="6">
        <v>2005</v>
      </c>
      <c r="I301" s="6">
        <v>7.7</v>
      </c>
      <c r="J301" s="43"/>
    </row>
    <row r="302" spans="2:10" s="3" customFormat="1" ht="15">
      <c r="B302" s="104"/>
      <c r="C302" s="101"/>
      <c r="D302" s="6" t="s">
        <v>57</v>
      </c>
      <c r="E302" s="126"/>
      <c r="F302" s="84">
        <v>47500</v>
      </c>
      <c r="G302" s="6">
        <v>101310035</v>
      </c>
      <c r="H302" s="6">
        <v>2005</v>
      </c>
      <c r="I302" s="6">
        <v>5.44</v>
      </c>
      <c r="J302" s="43"/>
    </row>
    <row r="303" spans="2:10" s="3" customFormat="1" ht="15">
      <c r="B303" s="104"/>
      <c r="C303" s="101"/>
      <c r="D303" s="6" t="s">
        <v>61</v>
      </c>
      <c r="E303" s="126"/>
      <c r="F303" s="84">
        <v>882</v>
      </c>
      <c r="G303" s="6">
        <v>101310036</v>
      </c>
      <c r="H303" s="6">
        <v>1980</v>
      </c>
      <c r="I303" s="85"/>
      <c r="J303" s="43"/>
    </row>
    <row r="304" spans="2:10" s="3" customFormat="1" ht="38.25">
      <c r="B304" s="104"/>
      <c r="C304" s="101"/>
      <c r="D304" s="6" t="s">
        <v>62</v>
      </c>
      <c r="E304" s="126"/>
      <c r="F304" s="84">
        <v>52984</v>
      </c>
      <c r="G304" s="6">
        <v>101310022</v>
      </c>
      <c r="H304" s="6">
        <v>1939</v>
      </c>
      <c r="I304" s="6">
        <v>253</v>
      </c>
      <c r="J304" s="43"/>
    </row>
    <row r="305" spans="2:10" s="3" customFormat="1" ht="15">
      <c r="B305" s="104"/>
      <c r="C305" s="102"/>
      <c r="D305" s="18" t="s">
        <v>241</v>
      </c>
      <c r="E305" s="82">
        <v>18</v>
      </c>
      <c r="F305" s="40">
        <f>F287+F288+F289+F290+F291+F292+F293+F294+F295+F296+F297+F298+F299+F300+F301+F302+F303+F304</f>
        <v>1378199</v>
      </c>
      <c r="G305" s="18"/>
      <c r="H305" s="18"/>
      <c r="I305" s="18"/>
      <c r="J305" s="24"/>
    </row>
    <row r="306" spans="2:10" s="3" customFormat="1" ht="30.75" customHeight="1">
      <c r="B306" s="104" t="s">
        <v>4</v>
      </c>
      <c r="C306" s="100" t="s">
        <v>63</v>
      </c>
      <c r="D306" s="6" t="s">
        <v>64</v>
      </c>
      <c r="E306" s="126" t="s">
        <v>104</v>
      </c>
      <c r="F306" s="83">
        <v>96379</v>
      </c>
      <c r="G306" s="6">
        <v>101310038</v>
      </c>
      <c r="H306" s="6">
        <v>1850</v>
      </c>
      <c r="I306" s="6">
        <v>287</v>
      </c>
      <c r="J306" s="43"/>
    </row>
    <row r="307" spans="2:10" s="3" customFormat="1" ht="15">
      <c r="B307" s="104"/>
      <c r="C307" s="101"/>
      <c r="D307" s="6" t="s">
        <v>65</v>
      </c>
      <c r="E307" s="126"/>
      <c r="F307" s="83">
        <v>175</v>
      </c>
      <c r="G307" s="6">
        <v>101310039</v>
      </c>
      <c r="H307" s="6">
        <v>1993</v>
      </c>
      <c r="I307" s="6"/>
      <c r="J307" s="43"/>
    </row>
    <row r="308" spans="2:10" s="3" customFormat="1" ht="25.5">
      <c r="B308" s="104"/>
      <c r="C308" s="101"/>
      <c r="D308" s="6" t="s">
        <v>38</v>
      </c>
      <c r="E308" s="126"/>
      <c r="F308" s="84">
        <v>1326</v>
      </c>
      <c r="G308" s="6">
        <v>101310040</v>
      </c>
      <c r="H308" s="6">
        <v>1984</v>
      </c>
      <c r="I308" s="6">
        <v>66</v>
      </c>
      <c r="J308" s="43"/>
    </row>
    <row r="309" spans="2:10" s="3" customFormat="1" ht="15">
      <c r="B309" s="104"/>
      <c r="C309" s="101"/>
      <c r="D309" s="6" t="s">
        <v>66</v>
      </c>
      <c r="E309" s="126"/>
      <c r="F309" s="84">
        <v>498</v>
      </c>
      <c r="G309" s="6">
        <v>101310041</v>
      </c>
      <c r="H309" s="6">
        <v>1984</v>
      </c>
      <c r="I309" s="6">
        <v>20</v>
      </c>
      <c r="J309" s="43"/>
    </row>
    <row r="310" spans="2:10" s="3" customFormat="1" ht="15">
      <c r="B310" s="104"/>
      <c r="C310" s="101"/>
      <c r="D310" s="6" t="s">
        <v>60</v>
      </c>
      <c r="E310" s="126"/>
      <c r="F310" s="84">
        <v>4655</v>
      </c>
      <c r="G310" s="6">
        <v>101310042</v>
      </c>
      <c r="H310" s="6">
        <v>1982</v>
      </c>
      <c r="I310" s="6">
        <v>3.9</v>
      </c>
      <c r="J310" s="43"/>
    </row>
    <row r="311" spans="2:10" s="3" customFormat="1" ht="15">
      <c r="B311" s="104"/>
      <c r="C311" s="101"/>
      <c r="D311" s="6" t="s">
        <v>345</v>
      </c>
      <c r="E311" s="126"/>
      <c r="F311" s="84">
        <v>10082</v>
      </c>
      <c r="G311" s="6">
        <v>101310075</v>
      </c>
      <c r="H311" s="6">
        <v>2017</v>
      </c>
      <c r="I311" s="6"/>
      <c r="J311" s="43"/>
    </row>
    <row r="312" spans="2:10" s="3" customFormat="1" ht="15">
      <c r="B312" s="104"/>
      <c r="C312" s="101"/>
      <c r="D312" s="6" t="s">
        <v>67</v>
      </c>
      <c r="E312" s="126"/>
      <c r="F312" s="84">
        <v>37707</v>
      </c>
      <c r="G312" s="6">
        <v>101310044</v>
      </c>
      <c r="H312" s="6">
        <v>1966</v>
      </c>
      <c r="I312" s="6">
        <v>192</v>
      </c>
      <c r="J312" s="43"/>
    </row>
    <row r="313" spans="2:10" s="3" customFormat="1" ht="15">
      <c r="B313" s="104"/>
      <c r="C313" s="101"/>
      <c r="D313" s="6" t="s">
        <v>67</v>
      </c>
      <c r="E313" s="126"/>
      <c r="F313" s="84">
        <v>23475</v>
      </c>
      <c r="G313" s="6">
        <v>101310045</v>
      </c>
      <c r="H313" s="6">
        <v>1961</v>
      </c>
      <c r="I313" s="6">
        <v>104</v>
      </c>
      <c r="J313" s="43"/>
    </row>
    <row r="314" spans="2:10" s="3" customFormat="1" ht="15">
      <c r="B314" s="104"/>
      <c r="C314" s="101"/>
      <c r="D314" s="6" t="s">
        <v>67</v>
      </c>
      <c r="E314" s="126"/>
      <c r="F314" s="84">
        <v>96298</v>
      </c>
      <c r="G314" s="6">
        <v>101310046</v>
      </c>
      <c r="H314" s="6">
        <v>1939</v>
      </c>
      <c r="I314" s="6">
        <v>378</v>
      </c>
      <c r="J314" s="43"/>
    </row>
    <row r="315" spans="2:10" s="3" customFormat="1" ht="15">
      <c r="B315" s="104"/>
      <c r="C315" s="101"/>
      <c r="D315" s="6" t="s">
        <v>68</v>
      </c>
      <c r="E315" s="126"/>
      <c r="F315" s="84">
        <v>7140</v>
      </c>
      <c r="G315" s="6">
        <v>101310074</v>
      </c>
      <c r="H315" s="6">
        <v>2015</v>
      </c>
      <c r="I315" s="6"/>
      <c r="J315" s="43"/>
    </row>
    <row r="316" spans="2:10" s="3" customFormat="1" ht="15">
      <c r="B316" s="104"/>
      <c r="C316" s="102"/>
      <c r="D316" s="18" t="s">
        <v>241</v>
      </c>
      <c r="E316" s="82">
        <v>10</v>
      </c>
      <c r="F316" s="40">
        <f>F306+F307+F308+F309+F310+F311+F312+F313+F314+F315</f>
        <v>277735</v>
      </c>
      <c r="G316" s="18"/>
      <c r="H316" s="18"/>
      <c r="I316" s="18"/>
      <c r="J316" s="24"/>
    </row>
    <row r="317" spans="2:10" s="3" customFormat="1" ht="106.5" customHeight="1">
      <c r="B317" s="104" t="s">
        <v>5</v>
      </c>
      <c r="C317" s="100" t="s">
        <v>106</v>
      </c>
      <c r="D317" s="6" t="s">
        <v>69</v>
      </c>
      <c r="E317" s="127" t="s">
        <v>105</v>
      </c>
      <c r="F317" s="7">
        <v>314605</v>
      </c>
      <c r="G317" s="6">
        <v>101310051</v>
      </c>
      <c r="H317" s="6">
        <v>1970</v>
      </c>
      <c r="I317" s="6">
        <v>860</v>
      </c>
      <c r="J317" s="43"/>
    </row>
    <row r="318" spans="2:10" s="3" customFormat="1" ht="25.5">
      <c r="B318" s="104"/>
      <c r="C318" s="101"/>
      <c r="D318" s="6" t="s">
        <v>70</v>
      </c>
      <c r="E318" s="127"/>
      <c r="F318" s="81">
        <v>3752</v>
      </c>
      <c r="G318" s="6">
        <v>10310052</v>
      </c>
      <c r="H318" s="6">
        <v>1970</v>
      </c>
      <c r="I318" s="6">
        <v>15</v>
      </c>
      <c r="J318" s="43"/>
    </row>
    <row r="319" spans="2:10" s="3" customFormat="1" ht="15">
      <c r="B319" s="104"/>
      <c r="C319" s="102"/>
      <c r="D319" s="18" t="s">
        <v>241</v>
      </c>
      <c r="E319" s="82">
        <v>2</v>
      </c>
      <c r="F319" s="40">
        <f>F317+F318</f>
        <v>318357</v>
      </c>
      <c r="G319" s="18"/>
      <c r="H319" s="18"/>
      <c r="I319" s="18"/>
      <c r="J319" s="24"/>
    </row>
    <row r="320" spans="2:10" s="3" customFormat="1" ht="102" customHeight="1">
      <c r="B320" s="104" t="s">
        <v>6</v>
      </c>
      <c r="C320" s="100" t="s">
        <v>71</v>
      </c>
      <c r="D320" s="6" t="s">
        <v>72</v>
      </c>
      <c r="E320" s="120" t="s">
        <v>107</v>
      </c>
      <c r="F320" s="7">
        <v>966444</v>
      </c>
      <c r="G320" s="6">
        <v>101310047</v>
      </c>
      <c r="H320" s="6">
        <v>1992</v>
      </c>
      <c r="I320" s="6">
        <v>1200</v>
      </c>
      <c r="J320" s="43"/>
    </row>
    <row r="321" spans="2:10" s="3" customFormat="1" ht="31.5" customHeight="1">
      <c r="B321" s="104"/>
      <c r="C321" s="101"/>
      <c r="D321" s="6" t="s">
        <v>73</v>
      </c>
      <c r="E321" s="121"/>
      <c r="F321" s="7">
        <v>17994</v>
      </c>
      <c r="G321" s="6">
        <v>101310048</v>
      </c>
      <c r="H321" s="6">
        <v>1992</v>
      </c>
      <c r="I321" s="6">
        <v>9</v>
      </c>
      <c r="J321" s="43"/>
    </row>
    <row r="322" spans="2:10" s="3" customFormat="1" ht="15">
      <c r="B322" s="104"/>
      <c r="C322" s="101"/>
      <c r="D322" s="6" t="s">
        <v>57</v>
      </c>
      <c r="E322" s="121"/>
      <c r="F322" s="81">
        <v>87649</v>
      </c>
      <c r="G322" s="6">
        <v>101310049</v>
      </c>
      <c r="H322" s="6">
        <v>1992</v>
      </c>
      <c r="I322" s="6">
        <v>36</v>
      </c>
      <c r="J322" s="43"/>
    </row>
    <row r="323" spans="2:10" s="3" customFormat="1" ht="25.5">
      <c r="B323" s="104"/>
      <c r="C323" s="101"/>
      <c r="D323" s="6" t="s">
        <v>74</v>
      </c>
      <c r="E323" s="122"/>
      <c r="F323" s="81">
        <v>125996</v>
      </c>
      <c r="G323" s="6">
        <v>101310050</v>
      </c>
      <c r="H323" s="6">
        <v>2005</v>
      </c>
      <c r="I323" s="6">
        <v>288</v>
      </c>
      <c r="J323" s="43"/>
    </row>
    <row r="324" spans="2:10" s="3" customFormat="1" ht="15">
      <c r="B324" s="104"/>
      <c r="C324" s="102"/>
      <c r="D324" s="18" t="s">
        <v>244</v>
      </c>
      <c r="E324" s="82">
        <v>4</v>
      </c>
      <c r="F324" s="40">
        <f>F320+F321+F322+F323</f>
        <v>1198083</v>
      </c>
      <c r="G324" s="18"/>
      <c r="H324" s="18"/>
      <c r="I324" s="18"/>
      <c r="J324" s="24"/>
    </row>
    <row r="325" spans="2:10" s="3" customFormat="1" ht="84.75" customHeight="1">
      <c r="B325" s="104" t="s">
        <v>7</v>
      </c>
      <c r="C325" s="100" t="s">
        <v>75</v>
      </c>
      <c r="D325" s="6" t="s">
        <v>76</v>
      </c>
      <c r="E325" s="105" t="s">
        <v>108</v>
      </c>
      <c r="F325" s="7">
        <v>433381</v>
      </c>
      <c r="G325" s="6">
        <v>101310069</v>
      </c>
      <c r="H325" s="6">
        <v>1970</v>
      </c>
      <c r="I325" s="6"/>
      <c r="J325" s="43"/>
    </row>
    <row r="326" spans="2:10" s="3" customFormat="1" ht="15" customHeight="1">
      <c r="B326" s="104"/>
      <c r="C326" s="101"/>
      <c r="D326" s="6" t="s">
        <v>57</v>
      </c>
      <c r="E326" s="106"/>
      <c r="F326" s="7">
        <v>289894</v>
      </c>
      <c r="G326" s="6">
        <v>101310070</v>
      </c>
      <c r="H326" s="6">
        <v>1970</v>
      </c>
      <c r="I326" s="6"/>
      <c r="J326" s="43"/>
    </row>
    <row r="327" spans="2:10" s="3" customFormat="1" ht="15">
      <c r="B327" s="104"/>
      <c r="C327" s="101"/>
      <c r="D327" s="6" t="s">
        <v>77</v>
      </c>
      <c r="E327" s="106"/>
      <c r="F327" s="81">
        <v>1165</v>
      </c>
      <c r="G327" s="6">
        <v>101310071</v>
      </c>
      <c r="H327" s="6">
        <v>1970</v>
      </c>
      <c r="I327" s="6"/>
      <c r="J327" s="43"/>
    </row>
    <row r="328" spans="2:10" s="3" customFormat="1" ht="25.5">
      <c r="B328" s="104"/>
      <c r="C328" s="101"/>
      <c r="D328" s="6" t="s">
        <v>78</v>
      </c>
      <c r="E328" s="106"/>
      <c r="F328" s="81">
        <v>14180</v>
      </c>
      <c r="G328" s="6">
        <v>101310072</v>
      </c>
      <c r="H328" s="6">
        <v>1970</v>
      </c>
      <c r="I328" s="6"/>
      <c r="J328" s="43"/>
    </row>
    <row r="329" spans="2:10" s="3" customFormat="1" ht="15">
      <c r="B329" s="104"/>
      <c r="C329" s="101"/>
      <c r="D329" s="6" t="s">
        <v>61</v>
      </c>
      <c r="E329" s="107"/>
      <c r="F329" s="81">
        <v>1096</v>
      </c>
      <c r="G329" s="6">
        <v>101310073</v>
      </c>
      <c r="H329" s="6">
        <v>1970</v>
      </c>
      <c r="I329" s="6"/>
      <c r="J329" s="43"/>
    </row>
    <row r="330" spans="2:10" s="3" customFormat="1" ht="15">
      <c r="B330" s="104"/>
      <c r="C330" s="102"/>
      <c r="D330" s="18" t="s">
        <v>241</v>
      </c>
      <c r="E330" s="18">
        <v>5</v>
      </c>
      <c r="F330" s="40">
        <f>F325+F326+F327+F328+F329</f>
        <v>739716</v>
      </c>
      <c r="G330" s="18"/>
      <c r="H330" s="18"/>
      <c r="I330" s="18"/>
      <c r="J330" s="24"/>
    </row>
    <row r="331" spans="2:10" s="3" customFormat="1" ht="30.75" customHeight="1">
      <c r="B331" s="104" t="s">
        <v>8</v>
      </c>
      <c r="C331" s="100" t="s">
        <v>79</v>
      </c>
      <c r="D331" s="6" t="s">
        <v>80</v>
      </c>
      <c r="E331" s="105" t="s">
        <v>109</v>
      </c>
      <c r="F331" s="7">
        <v>113089</v>
      </c>
      <c r="G331" s="6">
        <v>101310058</v>
      </c>
      <c r="H331" s="6">
        <v>1910</v>
      </c>
      <c r="I331" s="6">
        <v>672</v>
      </c>
      <c r="J331" s="43"/>
    </row>
    <row r="332" spans="2:10" s="3" customFormat="1" ht="15" customHeight="1">
      <c r="B332" s="104"/>
      <c r="C332" s="101"/>
      <c r="D332" s="6" t="s">
        <v>81</v>
      </c>
      <c r="E332" s="106"/>
      <c r="F332" s="7">
        <v>3252</v>
      </c>
      <c r="G332" s="6">
        <v>101310059</v>
      </c>
      <c r="H332" s="6">
        <v>1960</v>
      </c>
      <c r="I332" s="6">
        <v>38</v>
      </c>
      <c r="J332" s="43"/>
    </row>
    <row r="333" spans="2:10" s="3" customFormat="1" ht="15">
      <c r="B333" s="104"/>
      <c r="C333" s="101"/>
      <c r="D333" s="6" t="s">
        <v>81</v>
      </c>
      <c r="E333" s="106"/>
      <c r="F333" s="81">
        <v>3252</v>
      </c>
      <c r="G333" s="6">
        <v>101310060</v>
      </c>
      <c r="H333" s="6">
        <v>1960</v>
      </c>
      <c r="I333" s="6">
        <v>38</v>
      </c>
      <c r="J333" s="43"/>
    </row>
    <row r="334" spans="2:10" s="3" customFormat="1" ht="15">
      <c r="B334" s="104"/>
      <c r="C334" s="101"/>
      <c r="D334" s="6" t="s">
        <v>82</v>
      </c>
      <c r="E334" s="106"/>
      <c r="F334" s="81">
        <v>999</v>
      </c>
      <c r="G334" s="6">
        <v>101310061</v>
      </c>
      <c r="H334" s="6">
        <v>1969</v>
      </c>
      <c r="I334" s="6">
        <v>9</v>
      </c>
      <c r="J334" s="43"/>
    </row>
    <row r="335" spans="2:10" s="3" customFormat="1" ht="15">
      <c r="B335" s="104"/>
      <c r="C335" s="101"/>
      <c r="D335" s="6" t="s">
        <v>44</v>
      </c>
      <c r="E335" s="106"/>
      <c r="F335" s="81">
        <v>3388</v>
      </c>
      <c r="G335" s="6">
        <v>101310062</v>
      </c>
      <c r="H335" s="6">
        <v>1975</v>
      </c>
      <c r="I335" s="6">
        <v>1</v>
      </c>
      <c r="J335" s="43"/>
    </row>
    <row r="336" spans="2:10" s="3" customFormat="1" ht="15">
      <c r="B336" s="104"/>
      <c r="C336" s="101"/>
      <c r="D336" s="6" t="s">
        <v>59</v>
      </c>
      <c r="E336" s="106"/>
      <c r="F336" s="81">
        <v>1621</v>
      </c>
      <c r="G336" s="6">
        <v>101310063</v>
      </c>
      <c r="H336" s="6">
        <v>1956</v>
      </c>
      <c r="I336" s="6">
        <v>17</v>
      </c>
      <c r="J336" s="43"/>
    </row>
    <row r="337" spans="2:10" s="3" customFormat="1" ht="15">
      <c r="B337" s="104"/>
      <c r="C337" s="101"/>
      <c r="D337" s="6" t="s">
        <v>83</v>
      </c>
      <c r="E337" s="106"/>
      <c r="F337" s="81">
        <v>10065</v>
      </c>
      <c r="G337" s="6">
        <v>101310064</v>
      </c>
      <c r="H337" s="6">
        <v>1981</v>
      </c>
      <c r="I337" s="6">
        <v>101</v>
      </c>
      <c r="J337" s="43"/>
    </row>
    <row r="338" spans="2:10" s="3" customFormat="1" ht="15">
      <c r="B338" s="104"/>
      <c r="C338" s="101"/>
      <c r="D338" s="6" t="s">
        <v>84</v>
      </c>
      <c r="E338" s="106"/>
      <c r="F338" s="81">
        <v>4018</v>
      </c>
      <c r="G338" s="6">
        <v>101310065</v>
      </c>
      <c r="H338" s="6">
        <v>1989</v>
      </c>
      <c r="I338" s="6"/>
      <c r="J338" s="43"/>
    </row>
    <row r="339" spans="2:10" s="3" customFormat="1" ht="15">
      <c r="B339" s="104"/>
      <c r="C339" s="101"/>
      <c r="D339" s="6" t="s">
        <v>85</v>
      </c>
      <c r="E339" s="106"/>
      <c r="F339" s="81">
        <v>4181</v>
      </c>
      <c r="G339" s="6">
        <v>101310066</v>
      </c>
      <c r="H339" s="6">
        <v>1979</v>
      </c>
      <c r="I339" s="6">
        <v>22</v>
      </c>
      <c r="J339" s="43"/>
    </row>
    <row r="340" spans="2:10" s="3" customFormat="1" ht="15">
      <c r="B340" s="104"/>
      <c r="C340" s="101"/>
      <c r="D340" s="6" t="s">
        <v>346</v>
      </c>
      <c r="E340" s="107"/>
      <c r="F340" s="81">
        <v>524</v>
      </c>
      <c r="G340" s="6">
        <v>101310067</v>
      </c>
      <c r="H340" s="6"/>
      <c r="I340" s="6"/>
      <c r="J340" s="43"/>
    </row>
    <row r="341" spans="2:10" s="3" customFormat="1" ht="15">
      <c r="B341" s="104"/>
      <c r="C341" s="102"/>
      <c r="D341" s="18" t="s">
        <v>241</v>
      </c>
      <c r="E341" s="18">
        <v>10</v>
      </c>
      <c r="F341" s="40">
        <f>F331+F332+F333+F334+F335+F336+F337+F338+F339+F340</f>
        <v>144389</v>
      </c>
      <c r="G341" s="18"/>
      <c r="H341" s="18"/>
      <c r="I341" s="18"/>
      <c r="J341" s="24"/>
    </row>
    <row r="342" spans="2:10" s="3" customFormat="1" ht="39.75" customHeight="1">
      <c r="B342" s="108" t="s">
        <v>9</v>
      </c>
      <c r="C342" s="100" t="s">
        <v>86</v>
      </c>
      <c r="D342" s="6" t="s">
        <v>87</v>
      </c>
      <c r="E342" s="105" t="s">
        <v>110</v>
      </c>
      <c r="F342" s="7">
        <v>5694339</v>
      </c>
      <c r="G342" s="6">
        <v>101310053</v>
      </c>
      <c r="H342" s="6">
        <v>1996</v>
      </c>
      <c r="I342" s="6">
        <v>3011</v>
      </c>
      <c r="J342" s="43"/>
    </row>
    <row r="343" spans="2:10" s="3" customFormat="1" ht="25.5">
      <c r="B343" s="109"/>
      <c r="C343" s="101"/>
      <c r="D343" s="6" t="s">
        <v>88</v>
      </c>
      <c r="E343" s="106"/>
      <c r="F343" s="7">
        <v>2503</v>
      </c>
      <c r="G343" s="6">
        <v>101310054</v>
      </c>
      <c r="H343" s="6">
        <v>1996</v>
      </c>
      <c r="I343" s="6">
        <v>50</v>
      </c>
      <c r="J343" s="43"/>
    </row>
    <row r="344" spans="2:10" s="3" customFormat="1" ht="25.5">
      <c r="B344" s="109"/>
      <c r="C344" s="101"/>
      <c r="D344" s="6" t="s">
        <v>89</v>
      </c>
      <c r="E344" s="106"/>
      <c r="F344" s="81">
        <v>2503</v>
      </c>
      <c r="G344" s="6">
        <v>101310055</v>
      </c>
      <c r="H344" s="6">
        <v>1996</v>
      </c>
      <c r="I344" s="6">
        <v>72</v>
      </c>
      <c r="J344" s="43"/>
    </row>
    <row r="345" spans="2:10" s="3" customFormat="1" ht="15">
      <c r="B345" s="109"/>
      <c r="C345" s="101"/>
      <c r="D345" s="6" t="s">
        <v>81</v>
      </c>
      <c r="E345" s="106"/>
      <c r="F345" s="81">
        <v>541</v>
      </c>
      <c r="G345" s="6">
        <v>101310056</v>
      </c>
      <c r="H345" s="6">
        <v>1997</v>
      </c>
      <c r="I345" s="6">
        <v>30</v>
      </c>
      <c r="J345" s="43"/>
    </row>
    <row r="346" spans="2:10" s="3" customFormat="1" ht="15">
      <c r="B346" s="109"/>
      <c r="C346" s="101"/>
      <c r="D346" s="6" t="s">
        <v>81</v>
      </c>
      <c r="E346" s="106"/>
      <c r="F346" s="81">
        <v>541</v>
      </c>
      <c r="G346" s="6">
        <v>101310076</v>
      </c>
      <c r="H346" s="6">
        <v>1997</v>
      </c>
      <c r="I346" s="6">
        <v>30</v>
      </c>
      <c r="J346" s="43"/>
    </row>
    <row r="347" spans="2:10" s="3" customFormat="1" ht="15">
      <c r="B347" s="109"/>
      <c r="C347" s="101"/>
      <c r="D347" s="6" t="s">
        <v>81</v>
      </c>
      <c r="E347" s="106"/>
      <c r="F347" s="81">
        <v>541</v>
      </c>
      <c r="G347" s="6">
        <v>101310077</v>
      </c>
      <c r="H347" s="6">
        <v>1997</v>
      </c>
      <c r="I347" s="6">
        <v>30</v>
      </c>
      <c r="J347" s="43"/>
    </row>
    <row r="348" spans="2:10" s="3" customFormat="1" ht="15">
      <c r="B348" s="109"/>
      <c r="C348" s="101"/>
      <c r="D348" s="6" t="s">
        <v>81</v>
      </c>
      <c r="E348" s="106"/>
      <c r="F348" s="81">
        <v>541</v>
      </c>
      <c r="G348" s="6">
        <v>101310078</v>
      </c>
      <c r="H348" s="6">
        <v>1997</v>
      </c>
      <c r="I348" s="6">
        <v>30</v>
      </c>
      <c r="J348" s="43"/>
    </row>
    <row r="349" spans="2:10" s="3" customFormat="1" ht="15">
      <c r="B349" s="109"/>
      <c r="C349" s="101"/>
      <c r="D349" s="6" t="s">
        <v>81</v>
      </c>
      <c r="E349" s="106"/>
      <c r="F349" s="81">
        <v>541</v>
      </c>
      <c r="G349" s="6">
        <v>101310079</v>
      </c>
      <c r="H349" s="6">
        <v>1997</v>
      </c>
      <c r="I349" s="6">
        <v>30</v>
      </c>
      <c r="J349" s="43"/>
    </row>
    <row r="350" spans="2:10" s="3" customFormat="1" ht="15">
      <c r="B350" s="109"/>
      <c r="C350" s="101"/>
      <c r="D350" s="6" t="s">
        <v>20</v>
      </c>
      <c r="E350" s="107"/>
      <c r="F350" s="81">
        <v>12989</v>
      </c>
      <c r="G350" s="6">
        <v>101310057</v>
      </c>
      <c r="H350" s="6">
        <v>1998</v>
      </c>
      <c r="I350" s="6">
        <v>41.5</v>
      </c>
      <c r="J350" s="43"/>
    </row>
    <row r="351" spans="2:10" s="3" customFormat="1" ht="15">
      <c r="B351" s="103"/>
      <c r="C351" s="102"/>
      <c r="D351" s="18" t="s">
        <v>241</v>
      </c>
      <c r="E351" s="18">
        <v>10</v>
      </c>
      <c r="F351" s="40">
        <f>F342+F343+F344+F345+F346+F347+F348+F349+F350</f>
        <v>5715039</v>
      </c>
      <c r="G351" s="18"/>
      <c r="H351" s="18"/>
      <c r="I351" s="18"/>
      <c r="J351" s="18"/>
    </row>
    <row r="352" spans="2:10" s="4" customFormat="1" ht="81.75" customHeight="1">
      <c r="B352" s="103" t="s">
        <v>350</v>
      </c>
      <c r="C352" s="100" t="s">
        <v>347</v>
      </c>
      <c r="D352" s="105" t="s">
        <v>348</v>
      </c>
      <c r="E352" s="105" t="s">
        <v>349</v>
      </c>
      <c r="F352" s="113">
        <v>120992</v>
      </c>
      <c r="G352" s="105">
        <v>101310081</v>
      </c>
      <c r="H352" s="105">
        <v>1960</v>
      </c>
      <c r="I352" s="105"/>
      <c r="J352" s="110"/>
    </row>
    <row r="353" spans="2:10" s="4" customFormat="1" ht="18.75" customHeight="1">
      <c r="B353" s="104"/>
      <c r="C353" s="101"/>
      <c r="D353" s="106"/>
      <c r="E353" s="106"/>
      <c r="F353" s="114"/>
      <c r="G353" s="106"/>
      <c r="H353" s="106"/>
      <c r="I353" s="106"/>
      <c r="J353" s="111"/>
    </row>
    <row r="354" spans="2:10" s="4" customFormat="1" ht="15">
      <c r="B354" s="104"/>
      <c r="C354" s="101"/>
      <c r="D354" s="107"/>
      <c r="E354" s="107"/>
      <c r="F354" s="115"/>
      <c r="G354" s="107"/>
      <c r="H354" s="107"/>
      <c r="I354" s="107"/>
      <c r="J354" s="112"/>
    </row>
    <row r="355" spans="2:10" s="4" customFormat="1" ht="18.75" customHeight="1">
      <c r="B355" s="104"/>
      <c r="C355" s="102"/>
      <c r="D355" s="18" t="s">
        <v>241</v>
      </c>
      <c r="E355" s="13">
        <v>1</v>
      </c>
      <c r="F355" s="40">
        <v>120992</v>
      </c>
      <c r="G355" s="18"/>
      <c r="H355" s="18"/>
      <c r="I355" s="18"/>
      <c r="J355" s="86"/>
    </row>
    <row r="356" spans="2:10" s="3" customFormat="1" ht="15.75" customHeight="1">
      <c r="B356" s="117" t="s">
        <v>90</v>
      </c>
      <c r="C356" s="118"/>
      <c r="D356" s="118"/>
      <c r="E356" s="118"/>
      <c r="F356" s="118"/>
      <c r="G356" s="118"/>
      <c r="H356" s="118"/>
      <c r="I356" s="118"/>
      <c r="J356" s="119"/>
    </row>
    <row r="357" spans="2:10" s="3" customFormat="1" ht="143.25" customHeight="1">
      <c r="B357" s="108" t="s">
        <v>1</v>
      </c>
      <c r="C357" s="100" t="s">
        <v>99</v>
      </c>
      <c r="D357" s="6" t="s">
        <v>92</v>
      </c>
      <c r="E357" s="15" t="s">
        <v>91</v>
      </c>
      <c r="F357" s="7">
        <v>940271</v>
      </c>
      <c r="G357" s="6">
        <v>10310001</v>
      </c>
      <c r="H357" s="6">
        <v>1906</v>
      </c>
      <c r="I357" s="6"/>
      <c r="J357" s="43"/>
    </row>
    <row r="358" spans="2:9" s="4" customFormat="1" ht="15" customHeight="1">
      <c r="B358" s="109"/>
      <c r="C358" s="102"/>
      <c r="D358" s="18" t="s">
        <v>241</v>
      </c>
      <c r="E358" s="18">
        <v>1</v>
      </c>
      <c r="F358" s="87">
        <f>F357</f>
        <v>940271</v>
      </c>
      <c r="G358" s="88"/>
      <c r="H358" s="88"/>
      <c r="I358" s="88"/>
    </row>
    <row r="359" spans="2:10" s="4" customFormat="1" ht="81.75" customHeight="1">
      <c r="B359" s="109" t="s">
        <v>2</v>
      </c>
      <c r="C359" s="100" t="s">
        <v>93</v>
      </c>
      <c r="D359" s="6" t="s">
        <v>95</v>
      </c>
      <c r="E359" s="105" t="s">
        <v>94</v>
      </c>
      <c r="F359" s="7"/>
      <c r="G359" s="105">
        <v>10310002</v>
      </c>
      <c r="H359" s="6"/>
      <c r="I359" s="105"/>
      <c r="J359" s="110"/>
    </row>
    <row r="360" spans="2:10" s="4" customFormat="1" ht="18.75" customHeight="1">
      <c r="B360" s="109"/>
      <c r="C360" s="101"/>
      <c r="D360" s="6" t="s">
        <v>96</v>
      </c>
      <c r="E360" s="106"/>
      <c r="F360" s="7">
        <v>611600</v>
      </c>
      <c r="G360" s="106"/>
      <c r="H360" s="6">
        <v>1812</v>
      </c>
      <c r="I360" s="106"/>
      <c r="J360" s="111"/>
    </row>
    <row r="361" spans="2:10" s="4" customFormat="1" ht="15">
      <c r="B361" s="109"/>
      <c r="C361" s="101"/>
      <c r="D361" s="6" t="s">
        <v>102</v>
      </c>
      <c r="E361" s="107"/>
      <c r="F361" s="7">
        <v>463077</v>
      </c>
      <c r="G361" s="107"/>
      <c r="H361" s="8">
        <v>1997</v>
      </c>
      <c r="I361" s="107"/>
      <c r="J361" s="112"/>
    </row>
    <row r="362" spans="2:10" s="4" customFormat="1" ht="18.75" customHeight="1">
      <c r="B362" s="103"/>
      <c r="C362" s="102"/>
      <c r="D362" s="18" t="s">
        <v>241</v>
      </c>
      <c r="E362" s="13">
        <v>2</v>
      </c>
      <c r="F362" s="40">
        <f>F360+F361</f>
        <v>1074677</v>
      </c>
      <c r="G362" s="18"/>
      <c r="H362" s="18"/>
      <c r="I362" s="18"/>
      <c r="J362" s="86"/>
    </row>
    <row r="363" spans="2:10" s="3" customFormat="1" ht="66" customHeight="1">
      <c r="B363" s="98">
        <v>3</v>
      </c>
      <c r="C363" s="99" t="s">
        <v>354</v>
      </c>
      <c r="D363" s="89" t="s">
        <v>355</v>
      </c>
      <c r="E363" s="90" t="s">
        <v>357</v>
      </c>
      <c r="F363" s="91">
        <v>337401</v>
      </c>
      <c r="G363" s="91">
        <v>10310004</v>
      </c>
      <c r="H363" s="91">
        <v>1957</v>
      </c>
      <c r="I363" s="91"/>
      <c r="J363" s="91"/>
    </row>
    <row r="364" spans="2:10" s="3" customFormat="1" ht="15">
      <c r="B364" s="98"/>
      <c r="C364" s="99"/>
      <c r="D364" s="92" t="s">
        <v>356</v>
      </c>
      <c r="E364" s="91">
        <v>1</v>
      </c>
      <c r="F364" s="91">
        <v>337401</v>
      </c>
      <c r="G364" s="91"/>
      <c r="H364" s="91"/>
      <c r="I364" s="91"/>
      <c r="J364" s="91"/>
    </row>
    <row r="365" s="3" customFormat="1" ht="15"/>
    <row r="366" spans="3:8" s="3" customFormat="1" ht="15">
      <c r="C366" s="3" t="s">
        <v>379</v>
      </c>
      <c r="H366" s="3" t="s">
        <v>380</v>
      </c>
    </row>
    <row r="367" s="3" customFormat="1" ht="15"/>
    <row r="368" s="3" customFormat="1" ht="15"/>
    <row r="369" s="3" customFormat="1" ht="15"/>
    <row r="370" s="3" customFormat="1" ht="15"/>
    <row r="371" s="3" customFormat="1" ht="15"/>
    <row r="372" s="3" customFormat="1" ht="15"/>
    <row r="373" s="3" customFormat="1" ht="15"/>
    <row r="374" s="3" customFormat="1" ht="15"/>
    <row r="375" s="3" customFormat="1" ht="15"/>
    <row r="376" s="3" customFormat="1" ht="15"/>
    <row r="377" s="3" customFormat="1" ht="15"/>
    <row r="378" s="3" customFormat="1" ht="15"/>
    <row r="379" s="3" customFormat="1" ht="15"/>
    <row r="380" s="3" customFormat="1" ht="15"/>
    <row r="381" s="3" customFormat="1" ht="15"/>
    <row r="382" s="3" customFormat="1" ht="15"/>
    <row r="383" s="3" customFormat="1" ht="15"/>
    <row r="384" s="3" customFormat="1" ht="15"/>
    <row r="385" s="3" customFormat="1" ht="15"/>
    <row r="386" s="3" customFormat="1" ht="15"/>
    <row r="387" s="3" customFormat="1" ht="15"/>
    <row r="388" s="3" customFormat="1" ht="15"/>
    <row r="389" s="3" customFormat="1" ht="15"/>
    <row r="390" s="3" customFormat="1" ht="15"/>
    <row r="391" s="3" customFormat="1" ht="15"/>
    <row r="392" s="3" customFormat="1" ht="15"/>
    <row r="393" s="3" customFormat="1" ht="15"/>
    <row r="394" s="3" customFormat="1" ht="15"/>
    <row r="395" s="3" customFormat="1" ht="15"/>
    <row r="396" s="3" customFormat="1" ht="15"/>
    <row r="397" s="3" customFormat="1" ht="15"/>
    <row r="398" s="3" customFormat="1" ht="15"/>
    <row r="399" s="3" customFormat="1" ht="15"/>
    <row r="400" s="3" customFormat="1" ht="15"/>
    <row r="401" s="3" customFormat="1" ht="15"/>
    <row r="402" s="3" customFormat="1" ht="15"/>
    <row r="403" s="3" customFormat="1" ht="15"/>
    <row r="404" s="3" customFormat="1" ht="15"/>
    <row r="405" s="3" customFormat="1" ht="15"/>
    <row r="406" s="3" customFormat="1" ht="15"/>
    <row r="407" s="3" customFormat="1" ht="15"/>
    <row r="408" s="3" customFormat="1" ht="15"/>
    <row r="409" s="3" customFormat="1" ht="15"/>
    <row r="410" s="3" customFormat="1" ht="15"/>
    <row r="411" s="3" customFormat="1" ht="15"/>
    <row r="412" s="3" customFormat="1" ht="15"/>
    <row r="413" s="3" customFormat="1" ht="15"/>
    <row r="414" s="3" customFormat="1" ht="15"/>
    <row r="415" s="3" customFormat="1" ht="15"/>
    <row r="416" s="3" customFormat="1" ht="15"/>
    <row r="417" s="3" customFormat="1" ht="15"/>
    <row r="418" s="3" customFormat="1" ht="15"/>
    <row r="419" s="3" customFormat="1" ht="15"/>
    <row r="420" s="3" customFormat="1" ht="15"/>
    <row r="421" s="3" customFormat="1" ht="15"/>
    <row r="422" s="3" customFormat="1" ht="15"/>
    <row r="423" s="3" customFormat="1" ht="15"/>
    <row r="424" s="3" customFormat="1" ht="15"/>
    <row r="425" s="3" customFormat="1" ht="15"/>
    <row r="426" s="3" customFormat="1" ht="15"/>
    <row r="427" s="3" customFormat="1" ht="15"/>
    <row r="428" s="3" customFormat="1" ht="15"/>
    <row r="429" s="3" customFormat="1" ht="15"/>
    <row r="430" s="3" customFormat="1" ht="15"/>
    <row r="431" s="3" customFormat="1" ht="15"/>
    <row r="432" s="3" customFormat="1" ht="15"/>
    <row r="433" s="3" customFormat="1" ht="15"/>
    <row r="434" s="3" customFormat="1" ht="15"/>
    <row r="435" s="3" customFormat="1" ht="15"/>
    <row r="436" s="3" customFormat="1" ht="15"/>
    <row r="437" s="3" customFormat="1" ht="15"/>
    <row r="438" s="3" customFormat="1" ht="15"/>
    <row r="439" s="3" customFormat="1" ht="15"/>
    <row r="440" s="3" customFormat="1" ht="15"/>
    <row r="441" s="3" customFormat="1" ht="15"/>
    <row r="442" s="3" customFormat="1" ht="15"/>
    <row r="443" s="3" customFormat="1" ht="15"/>
    <row r="444" s="3" customFormat="1" ht="15"/>
    <row r="445" s="3" customFormat="1" ht="15"/>
    <row r="446" s="3" customFormat="1" ht="15"/>
    <row r="447" s="3" customFormat="1" ht="15"/>
    <row r="448" s="3" customFormat="1" ht="15"/>
    <row r="449" s="3" customFormat="1" ht="15"/>
    <row r="450" s="3" customFormat="1" ht="15"/>
    <row r="451" s="3" customFormat="1" ht="15"/>
    <row r="452" s="3" customFormat="1" ht="15"/>
    <row r="453" s="3" customFormat="1" ht="15"/>
    <row r="454" s="3" customFormat="1" ht="15"/>
    <row r="455" s="3" customFormat="1" ht="15"/>
    <row r="456" s="3" customFormat="1" ht="15"/>
    <row r="457" s="3" customFormat="1" ht="15"/>
    <row r="458" s="3" customFormat="1" ht="15"/>
    <row r="459" s="3" customFormat="1" ht="15"/>
    <row r="460" s="3" customFormat="1" ht="15"/>
    <row r="461" s="3" customFormat="1" ht="15"/>
    <row r="462" s="3" customFormat="1" ht="15"/>
    <row r="463" s="3" customFormat="1" ht="15"/>
    <row r="464" s="3" customFormat="1" ht="15"/>
    <row r="465" s="3" customFormat="1" ht="15"/>
    <row r="466" s="3" customFormat="1" ht="15"/>
    <row r="467" s="3" customFormat="1" ht="15"/>
    <row r="468" s="3" customFormat="1" ht="15"/>
    <row r="469" s="3" customFormat="1" ht="15"/>
    <row r="470" s="3" customFormat="1" ht="15"/>
    <row r="471" s="3" customFormat="1" ht="15"/>
    <row r="472" s="3" customFormat="1" ht="15"/>
    <row r="473" s="3" customFormat="1" ht="15"/>
    <row r="474" s="3" customFormat="1" ht="15"/>
    <row r="475" s="3" customFormat="1" ht="15"/>
    <row r="476" s="3" customFormat="1" ht="15"/>
    <row r="477" s="3" customFormat="1" ht="15"/>
    <row r="478" s="3" customFormat="1" ht="15"/>
    <row r="479" s="3" customFormat="1" ht="15"/>
    <row r="480" s="3" customFormat="1" ht="15"/>
    <row r="481" s="3" customFormat="1" ht="15"/>
    <row r="482" s="3" customFormat="1" ht="15"/>
    <row r="483" s="3" customFormat="1" ht="15"/>
    <row r="484" s="3" customFormat="1" ht="15"/>
    <row r="485" s="3" customFormat="1" ht="15"/>
    <row r="486" s="3" customFormat="1" ht="15"/>
    <row r="487" s="3" customFormat="1" ht="15"/>
    <row r="488" s="3" customFormat="1" ht="15"/>
    <row r="489" s="3" customFormat="1" ht="15"/>
    <row r="490" s="3" customFormat="1" ht="15"/>
    <row r="491" s="3" customFormat="1" ht="15"/>
    <row r="492" s="3" customFormat="1" ht="15"/>
    <row r="493" s="3" customFormat="1" ht="15"/>
    <row r="494" s="3" customFormat="1" ht="15"/>
    <row r="495" s="3" customFormat="1" ht="15"/>
    <row r="496" s="3" customFormat="1" ht="15"/>
    <row r="497" s="3" customFormat="1" ht="15"/>
    <row r="498" s="3" customFormat="1" ht="15"/>
    <row r="499" s="3" customFormat="1" ht="15"/>
    <row r="500" s="3" customFormat="1" ht="15"/>
    <row r="501" s="3" customFormat="1" ht="15"/>
    <row r="502" s="3" customFormat="1" ht="15"/>
    <row r="503" s="3" customFormat="1" ht="15"/>
    <row r="504" s="3" customFormat="1" ht="15"/>
    <row r="505" s="3" customFormat="1" ht="15"/>
    <row r="506" s="3" customFormat="1" ht="15"/>
    <row r="507" s="3" customFormat="1" ht="15"/>
    <row r="508" s="3" customFormat="1" ht="15"/>
    <row r="509" s="3" customFormat="1" ht="15"/>
    <row r="510" s="3" customFormat="1" ht="15"/>
    <row r="511" s="3" customFormat="1" ht="15"/>
    <row r="512" s="3" customFormat="1" ht="15"/>
    <row r="513" s="3" customFormat="1" ht="15"/>
    <row r="514" s="3" customFormat="1" ht="15"/>
    <row r="515" s="3" customFormat="1" ht="15"/>
    <row r="516" s="3" customFormat="1" ht="15"/>
    <row r="517" s="3" customFormat="1" ht="15"/>
    <row r="518" s="3" customFormat="1" ht="15"/>
    <row r="519" s="3" customFormat="1" ht="15"/>
    <row r="520" s="3" customFormat="1" ht="15"/>
    <row r="521" s="3" customFormat="1" ht="15"/>
    <row r="522" s="3" customFormat="1" ht="15"/>
    <row r="523" s="3" customFormat="1" ht="15"/>
    <row r="524" s="3" customFormat="1" ht="15"/>
    <row r="525" s="3" customFormat="1" ht="15"/>
    <row r="526" s="3" customFormat="1" ht="15"/>
    <row r="527" s="3" customFormat="1" ht="15"/>
    <row r="528" s="3" customFormat="1" ht="15"/>
    <row r="529" s="3" customFormat="1" ht="15"/>
    <row r="530" s="3" customFormat="1" ht="15"/>
    <row r="531" s="3" customFormat="1" ht="15"/>
    <row r="532" s="3" customFormat="1" ht="15"/>
    <row r="533" s="3" customFormat="1" ht="15"/>
    <row r="534" s="3" customFormat="1" ht="15"/>
    <row r="535" s="3" customFormat="1" ht="15"/>
    <row r="536" s="3" customFormat="1" ht="15"/>
    <row r="537" s="3" customFormat="1" ht="15"/>
    <row r="538" s="3" customFormat="1" ht="15"/>
    <row r="539" s="3" customFormat="1" ht="15"/>
    <row r="540" s="3" customFormat="1" ht="15"/>
    <row r="541" s="3" customFormat="1" ht="15"/>
    <row r="542" s="3" customFormat="1" ht="15"/>
    <row r="543" s="3" customFormat="1" ht="15"/>
    <row r="544" s="3" customFormat="1" ht="15"/>
    <row r="545" s="3" customFormat="1" ht="15"/>
    <row r="546" s="3" customFormat="1" ht="15"/>
    <row r="547" s="3" customFormat="1" ht="15"/>
    <row r="548" s="3" customFormat="1" ht="15"/>
    <row r="549" s="3" customFormat="1" ht="15"/>
    <row r="550" s="3" customFormat="1" ht="15"/>
    <row r="551" s="3" customFormat="1" ht="15"/>
    <row r="552" s="3" customFormat="1" ht="15"/>
    <row r="553" s="3" customFormat="1" ht="15"/>
    <row r="554" s="3" customFormat="1" ht="15"/>
    <row r="555" s="3" customFormat="1" ht="15"/>
    <row r="556" s="3" customFormat="1" ht="15"/>
    <row r="557" s="3" customFormat="1" ht="15"/>
    <row r="558" s="3" customFormat="1" ht="15"/>
    <row r="559" s="3" customFormat="1" ht="15"/>
    <row r="560" s="3" customFormat="1" ht="15"/>
    <row r="561" s="3" customFormat="1" ht="15"/>
    <row r="562" s="3" customFormat="1" ht="15"/>
    <row r="563" s="3" customFormat="1" ht="15"/>
    <row r="564" s="3" customFormat="1" ht="15"/>
    <row r="565" s="3" customFormat="1" ht="15"/>
    <row r="566" s="3" customFormat="1" ht="15"/>
    <row r="567" s="3" customFormat="1" ht="15"/>
    <row r="568" s="3" customFormat="1" ht="15"/>
    <row r="569" s="3" customFormat="1" ht="15"/>
    <row r="570" s="3" customFormat="1" ht="15"/>
    <row r="571" s="3" customFormat="1" ht="15"/>
    <row r="572" s="3" customFormat="1" ht="15"/>
    <row r="573" s="3" customFormat="1" ht="15"/>
    <row r="574" s="3" customFormat="1" ht="15"/>
    <row r="575" s="3" customFormat="1" ht="15"/>
    <row r="576" s="3" customFormat="1" ht="15"/>
    <row r="577" s="3" customFormat="1" ht="15"/>
    <row r="578" s="3" customFormat="1" ht="15"/>
    <row r="579" s="3" customFormat="1" ht="15"/>
    <row r="580" s="3" customFormat="1" ht="15"/>
    <row r="581" s="3" customFormat="1" ht="15"/>
    <row r="582" s="3" customFormat="1" ht="15"/>
  </sheetData>
  <sheetProtection/>
  <mergeCells count="67">
    <mergeCell ref="C9:C12"/>
    <mergeCell ref="E9:E10"/>
    <mergeCell ref="B9:B263"/>
    <mergeCell ref="C19:J19"/>
    <mergeCell ref="D13:D14"/>
    <mergeCell ref="I13:I14"/>
    <mergeCell ref="H13:H14"/>
    <mergeCell ref="G13:G14"/>
    <mergeCell ref="E342:E350"/>
    <mergeCell ref="F13:F14"/>
    <mergeCell ref="G2:J2"/>
    <mergeCell ref="B6:J6"/>
    <mergeCell ref="B3:J3"/>
    <mergeCell ref="B4:J4"/>
    <mergeCell ref="B5:J5"/>
    <mergeCell ref="E13:E14"/>
    <mergeCell ref="C259:C261"/>
    <mergeCell ref="J13:J14"/>
    <mergeCell ref="E284:E285"/>
    <mergeCell ref="C320:C324"/>
    <mergeCell ref="E320:E323"/>
    <mergeCell ref="B342:B351"/>
    <mergeCell ref="B331:B341"/>
    <mergeCell ref="B325:B330"/>
    <mergeCell ref="E331:E340"/>
    <mergeCell ref="B306:B316"/>
    <mergeCell ref="C317:C319"/>
    <mergeCell ref="E317:E318"/>
    <mergeCell ref="E325:E329"/>
    <mergeCell ref="C342:C351"/>
    <mergeCell ref="B269:J269"/>
    <mergeCell ref="B270:B283"/>
    <mergeCell ref="B320:B324"/>
    <mergeCell ref="E287:E304"/>
    <mergeCell ref="C287:C305"/>
    <mergeCell ref="C325:C330"/>
    <mergeCell ref="C306:C316"/>
    <mergeCell ref="E306:E315"/>
    <mergeCell ref="B264:B266"/>
    <mergeCell ref="E352:E354"/>
    <mergeCell ref="G359:G361"/>
    <mergeCell ref="G352:G354"/>
    <mergeCell ref="C284:C286"/>
    <mergeCell ref="B356:J356"/>
    <mergeCell ref="C331:C341"/>
    <mergeCell ref="C270:C283"/>
    <mergeCell ref="E270:E282"/>
    <mergeCell ref="E359:E361"/>
    <mergeCell ref="B359:B362"/>
    <mergeCell ref="J359:J361"/>
    <mergeCell ref="C359:C362"/>
    <mergeCell ref="C357:C358"/>
    <mergeCell ref="I359:I361"/>
    <mergeCell ref="J352:J354"/>
    <mergeCell ref="F352:F354"/>
    <mergeCell ref="H352:H354"/>
    <mergeCell ref="I352:I354"/>
    <mergeCell ref="B363:B364"/>
    <mergeCell ref="C363:C364"/>
    <mergeCell ref="C264:C268"/>
    <mergeCell ref="B352:B355"/>
    <mergeCell ref="C352:C355"/>
    <mergeCell ref="D352:D354"/>
    <mergeCell ref="B357:B358"/>
    <mergeCell ref="B284:B286"/>
    <mergeCell ref="B287:B305"/>
    <mergeCell ref="B317:B319"/>
  </mergeCells>
  <printOptions/>
  <pageMargins left="0.2" right="0.2" top="0.2" bottom="0.2" header="0.2" footer="0.2"/>
  <pageSetup horizontalDpi="600" verticalDpi="600" orientation="portrait" paperSize="9" r:id="rId1"/>
  <rowBreaks count="11" manualBreakCount="11">
    <brk id="24" max="255" man="1"/>
    <brk id="56" max="255" man="1"/>
    <brk id="88" max="255" man="1"/>
    <brk id="118" max="255" man="1"/>
    <brk id="177" max="255" man="1"/>
    <brk id="191" max="255" man="1"/>
    <brk id="218" max="255" man="1"/>
    <brk id="259" max="255" man="1"/>
    <brk id="289" max="255" man="1"/>
    <brk id="321" max="255" man="1"/>
    <brk id="3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TOB GEK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</dc:creator>
  <cp:keywords/>
  <dc:description/>
  <cp:lastModifiedBy>Секретар</cp:lastModifiedBy>
  <cp:lastPrinted>2020-05-27T08:19:26Z</cp:lastPrinted>
  <dcterms:created xsi:type="dcterms:W3CDTF">2004-01-12T07:05:56Z</dcterms:created>
  <dcterms:modified xsi:type="dcterms:W3CDTF">2020-05-27T13:10:57Z</dcterms:modified>
  <cp:category/>
  <cp:version/>
  <cp:contentType/>
  <cp:contentStatus/>
</cp:coreProperties>
</file>